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esd189.org\dfs\do\staff\_WebFiles\Users\jlongchamps\files\CliSciEd\OpenSciED\"/>
    </mc:Choice>
  </mc:AlternateContent>
  <bookViews>
    <workbookView xWindow="0" yWindow="0" windowWidth="19200" windowHeight="11160" activeTab="1"/>
  </bookViews>
  <sheets>
    <sheet name="Summary" sheetId="1" r:id="rId1"/>
    <sheet name="Details" sheetId="2" r:id="rId2"/>
    <sheet name="Details OLD" sheetId="3" r:id="rId3"/>
  </sheets>
  <calcPr calcId="162913"/>
</workbook>
</file>

<file path=xl/calcChain.xml><?xml version="1.0" encoding="utf-8"?>
<calcChain xmlns="http://schemas.openxmlformats.org/spreadsheetml/2006/main">
  <c r="L40" i="3" l="1"/>
  <c r="L39" i="3"/>
  <c r="L38" i="3"/>
  <c r="L37" i="3"/>
  <c r="L36" i="3"/>
  <c r="J35" i="3"/>
  <c r="L35" i="3" s="1"/>
  <c r="J34" i="3"/>
  <c r="L34" i="3" s="1"/>
  <c r="L33" i="3"/>
  <c r="L32" i="3"/>
  <c r="J32" i="3"/>
  <c r="L31" i="3"/>
  <c r="L30" i="3"/>
  <c r="L29" i="3"/>
  <c r="J29" i="3"/>
  <c r="L28" i="3"/>
  <c r="J28" i="3"/>
  <c r="J42" i="3" s="1"/>
  <c r="L27" i="3"/>
  <c r="L26" i="3"/>
  <c r="L25" i="3"/>
  <c r="L24" i="3"/>
  <c r="L23" i="3"/>
  <c r="L22" i="3"/>
  <c r="L21" i="3"/>
  <c r="L42" i="3" s="1"/>
  <c r="L17" i="3"/>
  <c r="L16" i="3"/>
  <c r="L15" i="3"/>
  <c r="L14" i="3"/>
  <c r="J14" i="3"/>
  <c r="L13" i="3"/>
  <c r="J13" i="3"/>
  <c r="L12" i="3"/>
  <c r="J11" i="3"/>
  <c r="L11" i="3" s="1"/>
  <c r="J10" i="3"/>
  <c r="J19" i="3" s="1"/>
  <c r="L9" i="3"/>
  <c r="L8" i="3"/>
  <c r="J5" i="3"/>
  <c r="L5" i="3" s="1"/>
  <c r="J4" i="3"/>
  <c r="L4" i="3" s="1"/>
  <c r="J3" i="3"/>
  <c r="J6" i="3" s="1"/>
  <c r="L38" i="2"/>
  <c r="L37" i="2"/>
  <c r="L36" i="2"/>
  <c r="L35" i="2"/>
  <c r="J34" i="2"/>
  <c r="L34" i="2" s="1"/>
  <c r="J33" i="2"/>
  <c r="L32" i="2"/>
  <c r="J31" i="2"/>
  <c r="L31" i="2" s="1"/>
  <c r="L30" i="2"/>
  <c r="L29" i="2"/>
  <c r="J28" i="2"/>
  <c r="L28" i="2" s="1"/>
  <c r="J27" i="2"/>
  <c r="J40" i="2" s="1"/>
  <c r="L26" i="2"/>
  <c r="L25" i="2"/>
  <c r="L24" i="2"/>
  <c r="L23" i="2"/>
  <c r="L22" i="2"/>
  <c r="L21" i="2"/>
  <c r="L20" i="2"/>
  <c r="L17" i="2"/>
  <c r="J17" i="2"/>
  <c r="L16" i="2"/>
  <c r="L15" i="2"/>
  <c r="L14" i="2"/>
  <c r="J14" i="2"/>
  <c r="L13" i="2"/>
  <c r="J13" i="2"/>
  <c r="L12" i="2"/>
  <c r="J12" i="2"/>
  <c r="L11" i="2"/>
  <c r="J11" i="2"/>
  <c r="L10" i="2"/>
  <c r="J10" i="2"/>
  <c r="J18" i="2" s="1"/>
  <c r="L9" i="2"/>
  <c r="L18" i="2" s="1"/>
  <c r="L8" i="2"/>
  <c r="L5" i="2"/>
  <c r="J5" i="2"/>
  <c r="L4" i="2"/>
  <c r="L6" i="2" s="1"/>
  <c r="J4" i="2"/>
  <c r="L3" i="2"/>
  <c r="J3" i="2"/>
  <c r="J6" i="2" s="1"/>
  <c r="J44" i="2" s="1"/>
  <c r="J48" i="2" s="1"/>
  <c r="D11" i="1"/>
  <c r="C11" i="1"/>
  <c r="D10" i="1"/>
  <c r="C10" i="1"/>
  <c r="E7" i="1"/>
  <c r="E6" i="1"/>
  <c r="E10" i="1" s="1"/>
  <c r="F10" i="1" s="1"/>
  <c r="J46" i="3" l="1"/>
  <c r="J50" i="3" s="1"/>
  <c r="E11" i="1"/>
  <c r="L27" i="2"/>
  <c r="L40" i="2" s="1"/>
  <c r="L44" i="2" s="1"/>
  <c r="L48" i="2" s="1"/>
  <c r="L10" i="3"/>
  <c r="L19" i="3" s="1"/>
  <c r="L3" i="3"/>
  <c r="L6" i="3" s="1"/>
  <c r="L46" i="3" l="1"/>
  <c r="L50" i="3" s="1"/>
</calcChain>
</file>

<file path=xl/sharedStrings.xml><?xml version="1.0" encoding="utf-8"?>
<sst xmlns="http://schemas.openxmlformats.org/spreadsheetml/2006/main" count="419" uniqueCount="194">
  <si>
    <t>Lesson(s)</t>
  </si>
  <si>
    <t>1 per class/    per group/     per student</t>
  </si>
  <si>
    <t>Preferred Group Size</t>
  </si>
  <si>
    <t>Total number per class (based on class size of 30)</t>
  </si>
  <si>
    <t>Specifications</t>
  </si>
  <si>
    <t>Per Class</t>
  </si>
  <si>
    <t>Example</t>
  </si>
  <si>
    <t>Notes (e.g., living; storage instructions; where it could be obtained locally</t>
  </si>
  <si>
    <t>Approximate Cost per Item</t>
  </si>
  <si>
    <t>TOTAL</t>
  </si>
  <si>
    <t>number of these orders needed for 6 sections</t>
  </si>
  <si>
    <t>Total cost per one teacher for 6 classes (initial outlay, assuming no existing equipment)</t>
  </si>
  <si>
    <t>Costs</t>
  </si>
  <si>
    <t>Standard Equipment: These are things that last from class to class, and are common to most classrooms [rulers, balances]</t>
  </si>
  <si>
    <t>Thermometers</t>
  </si>
  <si>
    <t>1,3,5,6,8,10</t>
  </si>
  <si>
    <t>3 per group</t>
  </si>
  <si>
    <t>For 6 classes</t>
  </si>
  <si>
    <t>Annual Replenishment (6 classes)</t>
  </si>
  <si>
    <t xml:space="preserve">Temperature Range: -20 °C to 110 °C, 0 °F to 230 °F </t>
  </si>
  <si>
    <t>Standard Equipment</t>
  </si>
  <si>
    <t>https://www.wardsci.com/store/product/20459360/student-thermometer</t>
  </si>
  <si>
    <t>Specialized Equipment</t>
  </si>
  <si>
    <t>Basic Consumables</t>
  </si>
  <si>
    <t>1,2,3,5,6,7,8</t>
  </si>
  <si>
    <t xml:space="preserve">https://www.wardsci.com/store/product/18876746/metal-backed-student-dual-scale-thermometer </t>
  </si>
  <si>
    <t>Specialized Consumables</t>
  </si>
  <si>
    <t>Clamp Lamps</t>
  </si>
  <si>
    <t>1 per group</t>
  </si>
  <si>
    <t>12-pack sold on amazon</t>
  </si>
  <si>
    <t>https://www.walmart.com/ip/Bayco-SL-300-8-5-Inch-Clamp-Light-with-Aluminum-Reflector/14003467?wmlspartner=wlpa&amp;adid=22222222227001247075&amp;wl0=&amp;wl1=g&amp;wl2=c&amp;wl3=40838691632&amp;wl4=pla-78652182872&amp;wl5=9029025&amp;wl6=&amp;wl7=&amp;wl8=&amp;wl9=pla&amp;wl10=8175035&amp;wl11=online&amp;wl12=14003467&amp;wl13=&amp;veh=sem</t>
  </si>
  <si>
    <r>
      <t xml:space="preserve">$353.10 Reusable assuming no existing materials
$240.10 Reusable assuming thermometers/beakers
$157.85 Consumables for Investigations/Design challenges
TOTAL: </t>
    </r>
    <r>
      <rPr>
        <sz val="10"/>
        <color rgb="FF0000FF"/>
        <rFont val="Arial"/>
      </rPr>
      <t xml:space="preserve">$510.90 </t>
    </r>
    <r>
      <rPr>
        <sz val="10"/>
        <color rgb="FF000000"/>
        <rFont val="Arial"/>
      </rPr>
      <t xml:space="preserve">assuming no existing materials
          </t>
    </r>
    <r>
      <rPr>
        <sz val="10"/>
        <color rgb="FF0000FF"/>
        <rFont val="Arial"/>
      </rPr>
      <t xml:space="preserve">    $397.90</t>
    </r>
    <r>
      <rPr>
        <sz val="10"/>
        <color rgb="FF000000"/>
        <rFont val="Arial"/>
      </rPr>
      <t xml:space="preserve"> assuming thermometers/beakers
</t>
    </r>
  </si>
  <si>
    <t>Beakers or measuring cups (250 mL (400mL if other uses)</t>
  </si>
  <si>
    <t>250 mL; polypropolene</t>
  </si>
  <si>
    <t>https://www.flinnsci.com/beakers-polypropylene-pp/</t>
  </si>
  <si>
    <t>Electric Kettle</t>
  </si>
  <si>
    <t>1 per 3 groups</t>
  </si>
  <si>
    <t>1.7 lt Electric Kettle</t>
  </si>
  <si>
    <t>https://www.amazon.com/dp/B00DEQDEZA/ref=psdc_289753_t1_B0798HFR45</t>
  </si>
  <si>
    <t>TOTAL FOR SCHOOLS WITH standard equipment</t>
  </si>
  <si>
    <t>Specialized Equipment: These are things that last from class to class, that aren’t common or easy to get. [e.g., motion sensor, rock samples]</t>
  </si>
  <si>
    <t>Metal double-wall cup- 20 oz</t>
  </si>
  <si>
    <t>1 per class</t>
  </si>
  <si>
    <t>whole group</t>
  </si>
  <si>
    <t>Double-wall, vacuum insulated, stainless steel exterior, 20 oz</t>
  </si>
  <si>
    <t>https://www.amazon.com/Simple-Modern-20oz-Cruiser-Tumbler/dp/B01CGVPV8G/ref=sr_1_1?ie=UTF8&amp;qid=1524589852&amp;sr=8-1&amp;keywords=20+oz+metal+double+wall+cup&amp;dpID=41fkE46z5iL&amp;preST=_SX300_QL70_&amp;dpSrc=srch</t>
  </si>
  <si>
    <t>Plastic double-wall cup (hold 16 oz of liquid)</t>
  </si>
  <si>
    <t>Double-wall, air insulated, transparent plastic, 16 oz
Link is for a 12-pack</t>
  </si>
  <si>
    <t>https://www.amazon.com/Cupture-Classic-Insulated-Tumbler-Reusable/dp/B00J8CPIPI/ref=sr_1_4?s=home-garden&amp;ie=UTF8&amp;qid=1524591047&amp;sr=1-4&amp;keywords=16+oz+double+wall+plastic+tumbler</t>
  </si>
  <si>
    <t>Cooler/Access to Freezer</t>
  </si>
  <si>
    <t>NA</t>
  </si>
  <si>
    <t>Inexpensive styrofoam cooler</t>
  </si>
  <si>
    <t>https://www.target.com/p/lifoam-extra-strength-cooler-white/-/A-14392783</t>
  </si>
  <si>
    <t>1,3,6,7,8</t>
  </si>
  <si>
    <t>Ice cube trays</t>
  </si>
  <si>
    <t>1 per 2 groups</t>
  </si>
  <si>
    <t>16 cubes per tray (pack of 3), 12-16 cubes per pitcher of water</t>
  </si>
  <si>
    <t>https://www.bedbathandbeyond.com/store/product/zing-1-inch-round-pop-out-ice-cube-trays-set-of-3/1060880253?skuId=60880253&amp;mcid=PS_googlepla_nonbrand_kitchenaccessories_online&amp;product_id=60880253&amp;adtype=pla&amp;product_channel=online&amp;adpos=1o5&amp;creative=224484706035&amp;device=c&amp;matchtype=&amp;network=g&amp;mrkgadid=558372068&amp;mrkgcl=609&amp;rkg_id=h-ae1341c106c9902b26ce63659e7bb341_t-1526411320&amp;gclid=EAIaIQobChMI6tHCnbWI2wIVE73sCh2IswGAEAkYBSABEgLJvfD_BwE</t>
  </si>
  <si>
    <t>alternative buying options</t>
  </si>
  <si>
    <t>Plastic tubs</t>
  </si>
  <si>
    <t>3,6,7</t>
  </si>
  <si>
    <t>6-liters plastic bin</t>
  </si>
  <si>
    <t>https://www.vitalitymedical.com/plastic-wash-basin.html</t>
  </si>
  <si>
    <t>Pitcher for ice water</t>
  </si>
  <si>
    <t>1 gallon</t>
  </si>
  <si>
    <t>https://www.amazon.com/Sterilite-Pitcher-Blue-Green-2-Qt-1-9L/dp/B001MY2MAO/ref=sr_1_8?s=home-garden&amp;ie=UTF8&amp;qid=1524593629&amp;sr=1-8&amp;keywords=pitcher&amp;dpID=41kawd3p6VL&amp;preST=_SY300_QL70_&amp;dpSrc=srch</t>
  </si>
  <si>
    <t>12 cubes or larger, 4 pack</t>
  </si>
  <si>
    <t>https://www.amazon.com/Kitch-Easy-Release-White-Trays/dp/B01BLUCKGE/ref=sr_1_1_m?s=home-garden&amp;ie=UTF8&amp;qid=1524593495&amp;sr=1-1&amp;keywords=ice+cube+trays+bulk&amp;dpID=41sYb-UQt4L&amp;preST=_SX300_QL70_&amp;dpSrc=srch</t>
  </si>
  <si>
    <t>Single wall metal cup- 10 oz</t>
  </si>
  <si>
    <t>1,3,5,6,7</t>
  </si>
  <si>
    <t>pack of 6</t>
  </si>
  <si>
    <t>https://www.amazon.com/Tosnail-Stainless-Steel-Water-Tumblers/dp/B01N3KNSKT/ref=sr_1_4?s=home-garden&amp;ie=UTF8&amp;qid=1524247661&amp;sr=1-4&amp;keywords=metal+cups&amp;dpID=41SdBO4aJPL&amp;preST=_SX300_QL70_&amp;dpSrc=srch</t>
  </si>
  <si>
    <t>Wood cutting board</t>
  </si>
  <si>
    <t>6 or 7</t>
  </si>
  <si>
    <t>https://www.amazon.com/Brite-Concepts-Bamboo-Cutting-Inches/dp/B00E3FUWCE/ref=sr_1_1?s=kitchen&amp;ie=UTF8&amp;qid=1524682362&amp;sr=1-1&amp;keywords=wood+cutting+board</t>
  </si>
  <si>
    <t>Plastic butting board</t>
  </si>
  <si>
    <t>https://www.amazon.com/Farberware-3-Piece-Plastic-Cutting-Assorted/dp/B00005JRI9/ref=sr_1_4?s=home-garden&amp;ie=UTF8&amp;qid=1524682450&amp;sr=1-4&amp;keywords=plastic%2Bcutting%2Bboard&amp;th=1</t>
  </si>
  <si>
    <t>Metal cookie sheet</t>
  </si>
  <si>
    <t>no air filling is key, prefer no lip or small lip</t>
  </si>
  <si>
    <t>https://www.amazon.com/Elements-Premium-Aluminized-Half-Sheet/dp/B00LGP74O8/ref=sr_1_3?ie=UTF8&amp;qid=1524682605&amp;sr=8-3&amp;keywords=metal+cookie+sheet</t>
  </si>
  <si>
    <t xml:space="preserve">One time, reusable materials </t>
  </si>
  <si>
    <t>Exacto Knife</t>
  </si>
  <si>
    <t>pack of 1</t>
  </si>
  <si>
    <t>https://www.amazon.com/X-ACTO-2-Knife-Safety-Cap/dp/B000V1QV7O</t>
  </si>
  <si>
    <t>Lightbulbs</t>
  </si>
  <si>
    <t>100-watt, clear halogen</t>
  </si>
  <si>
    <t>*more ice cube trays to make ice</t>
  </si>
  <si>
    <t>https://www.amazon.com/Aero-Tech-ULA-98-100-Watt-Service-Incandescent/dp/B000CEY9P6/ref=sr_1_1?s=hi&amp;ie=UTF8&amp;qid=1526140653&amp;sr=1-1&amp;keywords=100+watt+light+bulb+incandescent+clear</t>
  </si>
  <si>
    <t>Base Consumables These are things that get used up during the course of instruction. They are readily available in schools or at Walmart [e.g., Dixie cups, paper towels, markers, posterboards]</t>
  </si>
  <si>
    <t>Oven Mitts</t>
  </si>
  <si>
    <t>2,3</t>
  </si>
  <si>
    <t>set of 5</t>
  </si>
  <si>
    <t>Food Coloring (multicolor pack)</t>
  </si>
  <si>
    <t>https://www.amazon.com/Cotton-Kitchen-Linens-Collections-Textiles/dp/B00H1ZZAW0/ref=sr_1_32?s=kitchen&amp;ie=UTF8&amp;qid=1526329149&amp;sr=1-32&amp;keywords=oven+mitts</t>
  </si>
  <si>
    <t>Not Gel, need the regular stuff, color doesn't matter</t>
  </si>
  <si>
    <t>https://www.amazon.com/McCormick-Assorted-Food-Color/dp/B016F7D46S/ref=sr_1_10?ie=UTF8&amp;qid=1524594351&amp;sr=1-10&amp;keywords=food+coloring</t>
  </si>
  <si>
    <t>16 oz plastic cup (like a Grande Starbucks cup) (Anchor/Design Challenges)</t>
  </si>
  <si>
    <t>5,8,9</t>
  </si>
  <si>
    <t>10 per class
1 per group</t>
  </si>
  <si>
    <t>Set of 100</t>
  </si>
  <si>
    <t>https://www.amazon.com/Plastic-CRYSTAL-PACKAGE-Drinks-Smoothie/dp/B01D1XVQ64/ref=sr_1_8?ie=UTF8&amp;qid=1524247390&amp;sr=8-8&amp;keywords=plastic+coffee+cups</t>
  </si>
  <si>
    <t>Single wall plastic cup- 12 oz (Investigations)</t>
  </si>
  <si>
    <t>20-30 per class
2-3 per group</t>
  </si>
  <si>
    <t>200-count</t>
  </si>
  <si>
    <t>https://www.amazon.com/TashiBox-clear-plastic-cups-Disposable/dp/B06XSCT42Y/ref=sr_1_cc_1_a_it?s=aps&amp;ie=UTF8&amp;qid=1524594980&amp;sr=1-1-catcorr&amp;keywords=12+oz+plastic+cup</t>
  </si>
  <si>
    <t>Paper cups- 12 oz</t>
  </si>
  <si>
    <t>3,5,6,7</t>
  </si>
  <si>
    <t>12 oz, this is a 50 pack (10 per class, 1 per group)</t>
  </si>
  <si>
    <t>https://www.officesupply.com/cleaning-breakroom/breakroom-supplies/beverage-supplies/cups-mugs/solo-paper-coffee-cups/p73961.html?mrkgcl=605&amp;mrkgadid=3246063796&amp;rkg_id=h-c8ccc554cebe3765159a02cb8de057de_t-1524594841&amp;ref=%3Dpla&amp;product_id=73961&amp;adpos=1o6&amp;creative=164947087363&amp;device=c&amp;matchtype=&amp;network=g&amp;gclid=CjwKCAjwq_vWBRACEiwAEReprDhjO-A9Zf1Dro9f8dT_hNKVDJC6-f-s_bWIDIWQAFP8uZEwIXn4nRoC2JkQAvD_BwE</t>
  </si>
  <si>
    <t>Styrofoam cup- 12 oz</t>
  </si>
  <si>
    <t>36-count, but could go smaller</t>
  </si>
  <si>
    <t>https://www.target.com/p/foam-cups-12oz-36ct-up-up-153/-/A-14695820</t>
  </si>
  <si>
    <t>Felt</t>
  </si>
  <si>
    <t>42 piece</t>
  </si>
  <si>
    <t>https://www.amazon.com/flic-flac-inches-20cm30cm-Assorted-Patchwork/dp/B01KWUHN2A/ref=sr_1_9?s=arts-crafts&amp;ie=UTF8&amp;qid=1524595058&amp;sr=1-9&amp;keywords=felt&amp;th=1</t>
  </si>
  <si>
    <t>1,5,10</t>
  </si>
  <si>
    <t>Foam</t>
  </si>
  <si>
    <t>40 pack, 6 x 9</t>
  </si>
  <si>
    <t>https://www.amazon.com/Darice-106-118-Sheets-9-Inch-Assorted/dp/B000JKZGRS/ref=sr_1_4?s=arts-crafts&amp;ie=UTF8&amp;qid=1524595220&amp;sr=1-4&amp;keywords=foam%2Bsheets&amp;th=1</t>
  </si>
  <si>
    <t>Cotton Balls</t>
  </si>
  <si>
    <t>150 balls/class
15/group</t>
  </si>
  <si>
    <t>300 count</t>
  </si>
  <si>
    <t>https://www.amazon.com/Classic-Cotton-Balls-Regular-Count/dp/B005CBZKUC</t>
  </si>
  <si>
    <t>Paper Towels</t>
  </si>
  <si>
    <t>all</t>
  </si>
  <si>
    <t>5 rolls/class
1 roll for 2 groups</t>
  </si>
  <si>
    <t>6-pack</t>
  </si>
  <si>
    <t>https://www.amazon.com/Brawny%C2%AE-Paper-Towels-Sheet-Large/dp/B0716ZH99S/ref=sr_1_8_a_it?ie=UTF8&amp;qid=1524622650&amp;sr=8-8&amp;keywords=paper+towels</t>
  </si>
  <si>
    <t>Cardboard sleeves</t>
  </si>
  <si>
    <t>5,7,8,9</t>
  </si>
  <si>
    <t>50 pack cardbood sleeves</t>
  </si>
  <si>
    <t>1,2,3,5,8,10</t>
  </si>
  <si>
    <t>https://www.amazon.com/springpack-Protective-Corrugated-Coffee-Sleeves/dp/B0722HL19T/ref=sr_1_2_a_it?s=arts-crafts&amp;ie=UTF8&amp;qid=1524596161&amp;sr=8-2&amp;keywords=coffee+sleeves+cardboard</t>
  </si>
  <si>
    <t>Straws</t>
  </si>
  <si>
    <t>150/class
15/group</t>
  </si>
  <si>
    <t>500-pack</t>
  </si>
  <si>
    <t>https://www.amazon.com/Crystalware-Black-Plastic-Straws-Inches/dp/B01G43DKEY/ref=sr_1_3_sspa?s=arts-crafts&amp;ie=UTF8&amp;qid=1524596276&amp;sr=1-3-spons&amp;keywords=straws&amp;psc=1</t>
  </si>
  <si>
    <t>Aluminum Foil</t>
  </si>
  <si>
    <t>6,7</t>
  </si>
  <si>
    <t>1 roll/class</t>
  </si>
  <si>
    <t>200 sq feet</t>
  </si>
  <si>
    <t>https://www.amazon.com/Reynolds-Wrap-Aluminum-Foil-Square/dp/B00UNT0Y2M/ref=sr_1_3_a_it?ie=UTF8&amp;qid=1524622080&amp;sr=8-3&amp;keywords=aluminum+foil&amp;dpID=41yMzoKeyPL&amp;preST=_SX300_QL70_&amp;dpSrc=srch</t>
  </si>
  <si>
    <t>Glue</t>
  </si>
  <si>
    <t>https://www.amazon.com/AmazonBasics-Purpose-Washable-Liquid-Gallon/dp/B073V14DZJ/ref=sr_1_4?ie=UTF8&amp;qid=1524622281&amp;sr=8-4&amp;keywords=elmers+glue+gallon&amp;dpID=31Iyy5%252Bvk6L&amp;preST=_SY300_QL70_&amp;dpSrc=srch</t>
  </si>
  <si>
    <t>Masking Tape</t>
  </si>
  <si>
    <t>3 per class</t>
  </si>
  <si>
    <t>6-pack, 1.4 inch</t>
  </si>
  <si>
    <t>https://www.amazon.com/Contractor-Masking-2020CG-24-CP-0-94-Inch-60-1-Yards/dp/B008WZZ1PE/ref=sr_1_13?s=office-products&amp;ie=UTF8&amp;qid=1524622334&amp;sr=1-13&amp;keywords=masking%2Btape&amp;th=1</t>
  </si>
  <si>
    <t>3,5,8,10</t>
  </si>
  <si>
    <t>Plastic Wrap (Glad brand)</t>
  </si>
  <si>
    <t>3,5,6,8,10</t>
  </si>
  <si>
    <t>5,10</t>
  </si>
  <si>
    <t>2 per class</t>
  </si>
  <si>
    <t>200 sq ft</t>
  </si>
  <si>
    <t>https://www.amazon.com/Glad-ClingWrap-Plastic-Food-Wrap/dp/B0014CZ0TE/ref=sr_1_1?srs=7301146011&amp;ie=UTF8&amp;qid=1524622858&amp;sr=8-1&amp;keywords=glad+plastic+wrap&amp;dpID=41i7qMlBk5L&amp;preST=_SY300_QL70_&amp;dpSrc=srch</t>
  </si>
  <si>
    <t>Rubber bands</t>
  </si>
  <si>
    <t>30 per class
3 per group</t>
  </si>
  <si>
    <t>335 pack</t>
  </si>
  <si>
    <t>https://www.amazon.com/Universal-00419-19-Size-Rubber-Bands/dp/B000783OPI/ref=sr_1_4?s=office-products&amp;ie=UTF8&amp;qid=1524622948&amp;sr=1-4&amp;keywords=rubber+bands&amp;dpID=510okXKzMqL&amp;preST=_SY300_QL70_&amp;dpSrc=srch</t>
  </si>
  <si>
    <t>Stick butter</t>
  </si>
  <si>
    <t>5 stick/class
1/2 stick/group</t>
  </si>
  <si>
    <t>4 sticks in a box</t>
  </si>
  <si>
    <t>https://www.walmart.com/ip/Great-Value-Salted-Sweet-Cream-Butter-16-oz/10315052</t>
  </si>
  <si>
    <t>Chart paper</t>
  </si>
  <si>
    <t>Most</t>
  </si>
  <si>
    <t>1 per teacher</t>
  </si>
  <si>
    <t>https://www.amazon.com/Boardwalk-B2440900-Butcher-Paper-White/dp/B004NG8P0Y</t>
  </si>
  <si>
    <t>push pins</t>
  </si>
  <si>
    <t>3/student</t>
  </si>
  <si>
    <t>https://www.amazon.com/Clipco-Push-Pins-200-Count-Clear/dp/B072BXP1TX</t>
  </si>
  <si>
    <t>Index cards or sticky notes</t>
  </si>
  <si>
    <t>1 and others</t>
  </si>
  <si>
    <t>5,6,10</t>
  </si>
  <si>
    <t>https://www.amazon.com/AmazonBasics-Ruled-Assorted-3x5-Inch-300-Count/dp/B06XSXXKFZ/ref=sr_1_6?s=office-products&amp;ie=UTF8&amp;qid=1524518357&amp;sr=1-6&amp;keywords=index+cards</t>
  </si>
  <si>
    <t>Markers (e.g., Sharpies)</t>
  </si>
  <si>
    <t>10+/class
1/group</t>
  </si>
  <si>
    <t>3 pack</t>
  </si>
  <si>
    <t>https://www.amazon.com/Sharpie-Permanent-Marker-Point-Black/dp/B00U2O5XHE/ref=sr_1_7?s=office-products&amp;ie=UTF8&amp;qid=1524517563&amp;sr=1-7&amp;keywords=marker</t>
  </si>
  <si>
    <t>5,8,10</t>
  </si>
  <si>
    <t>75-100 sq foot</t>
  </si>
  <si>
    <t>https://www.walmart.com/ip/Great-Value-Aluminum-Foil-75-sq-ft/121815660</t>
  </si>
  <si>
    <t>Base Consumables</t>
  </si>
  <si>
    <t>3 rolls per class</t>
  </si>
  <si>
    <t>1 roll ($1.39 when purchasing 36); 1.65 when purchasing less</t>
  </si>
  <si>
    <t>*note supplies increase with the design challenge</t>
  </si>
  <si>
    <t>https://www.amazon.com/General-Purpose-2020-24A-CP-0-94-Inch-60-1-Yards/dp/B00125V10U/ref=sr_1_3?ie=UTF8&amp;qid=1526329550&amp;sr=8-3&amp;keywords=masking%2Btape%2Bbulk&amp;th=1</t>
  </si>
  <si>
    <t>Specialized Consumables: These are things that can’t be purchased at a Walmart and get used up [e.g., Phenolphthalein]</t>
  </si>
  <si>
    <t>per 1 class, no standard lab equipment</t>
  </si>
  <si>
    <t>per 6 class, no standard lab equipment</t>
  </si>
  <si>
    <t>minus standard lab equipment (thermometers, beakers)</t>
  </si>
  <si>
    <t xml:space="preserve"> </t>
  </si>
  <si>
    <t>per 1 class</t>
  </si>
  <si>
    <t>minus standard lab equipment (thermometers, clamp lamps, beakers)</t>
  </si>
  <si>
    <t>per 6 class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</si>
</sst>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"/>
    <numFmt numFmtId="165" formatCode="&quot;$&quot;#,##0.00"/>
  </numFmts>
  <fonts count="26" x14ac:knownFonts="1">
    <font>
      <sz val="10"/>
      <color rgb="FF00000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b/>
      <sz val="24"/>
      <name val="Arial"/>
    </font>
    <font>
      <u/>
      <sz val="10"/>
      <color rgb="FF1155CC"/>
      <name val="Arial"/>
    </font>
    <font>
      <u/>
      <sz val="10"/>
      <color rgb="FF0000FF"/>
      <name val="Arial"/>
    </font>
    <font>
      <u/>
      <sz val="10"/>
      <color rgb="FF1155CC"/>
      <name val="Arial"/>
    </font>
    <font>
      <b/>
      <sz val="14"/>
      <name val="Arial"/>
    </font>
    <font>
      <b/>
      <sz val="18"/>
      <name val="Arial"/>
    </font>
    <font>
      <b/>
      <sz val="18"/>
      <name val="Arial"/>
    </font>
    <font>
      <u/>
      <sz val="10"/>
      <color rgb="FF0000FF"/>
      <name val="Arial"/>
    </font>
    <font>
      <u/>
      <sz val="10"/>
      <color rgb="FF1155CC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u/>
      <sz val="10"/>
      <color rgb="FF1155CC"/>
      <name val="Arial"/>
    </font>
    <font>
      <u/>
      <sz val="10"/>
      <color rgb="FF0000FF"/>
      <name val="Arial"/>
    </font>
    <font>
      <u/>
      <sz val="10"/>
      <color rgb="FF1155CC"/>
      <name val="Arial"/>
    </font>
    <font>
      <u/>
      <sz val="10"/>
      <color rgb="FF1155CC"/>
      <name val="Arial"/>
    </font>
    <font>
      <sz val="18"/>
      <name val="Arial"/>
    </font>
    <font>
      <sz val="10"/>
      <name val="Arial"/>
    </font>
    <font>
      <sz val="18"/>
      <name val="Arial"/>
    </font>
    <font>
      <sz val="14"/>
      <name val="Arial"/>
    </font>
    <font>
      <sz val="14"/>
      <name val="Arial"/>
    </font>
    <font>
      <b/>
      <sz val="10"/>
      <name val="Arial"/>
    </font>
    <font>
      <sz val="10"/>
      <color rgb="FF0000FF"/>
      <name val="Arial"/>
    </font>
  </fonts>
  <fills count="9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FCE5CD"/>
        <bgColor rgb="FFFCE5CD"/>
      </patternFill>
    </fill>
    <fill>
      <patternFill patternType="solid">
        <fgColor rgb="FFCCCCCC"/>
        <bgColor rgb="FFCCCCCC"/>
      </patternFill>
    </fill>
    <fill>
      <patternFill patternType="solid">
        <fgColor rgb="FFFFF2CC"/>
        <bgColor rgb="FFFFF2CC"/>
      </patternFill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  <fill>
      <patternFill patternType="solid">
        <fgColor rgb="FFD0E0E3"/>
        <bgColor rgb="FFD0E0E3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55">
    <xf numFmtId="0" fontId="0" fillId="0" borderId="0" xfId="0" applyFont="1" applyAlignment="1"/>
    <xf numFmtId="0" fontId="1" fillId="2" borderId="0" xfId="0" applyFont="1" applyFill="1" applyAlignment="1">
      <alignment horizontal="center"/>
    </xf>
    <xf numFmtId="0" fontId="2" fillId="3" borderId="0" xfId="0" applyFont="1" applyFill="1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wrapText="1"/>
    </xf>
    <xf numFmtId="0" fontId="3" fillId="4" borderId="0" xfId="0" applyFont="1" applyFill="1" applyAlignment="1"/>
    <xf numFmtId="0" fontId="3" fillId="2" borderId="0" xfId="0" applyFont="1" applyFill="1" applyAlignment="1">
      <alignment wrapText="1"/>
    </xf>
    <xf numFmtId="0" fontId="3" fillId="2" borderId="0" xfId="0" applyFont="1" applyFill="1" applyAlignment="1"/>
    <xf numFmtId="0" fontId="3" fillId="0" borderId="0" xfId="0" applyFont="1" applyAlignment="1">
      <alignment wrapText="1"/>
    </xf>
    <xf numFmtId="0" fontId="3" fillId="2" borderId="0" xfId="0" applyFont="1" applyFill="1" applyAlignment="1">
      <alignment horizontal="center" wrapText="1"/>
    </xf>
    <xf numFmtId="0" fontId="4" fillId="5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" fillId="6" borderId="0" xfId="0" applyFont="1" applyFill="1" applyAlignment="1"/>
    <xf numFmtId="0" fontId="3" fillId="2" borderId="0" xfId="0" applyFont="1" applyFill="1" applyAlignment="1">
      <alignment wrapText="1"/>
    </xf>
    <xf numFmtId="0" fontId="1" fillId="6" borderId="0" xfId="0" applyFont="1" applyFill="1" applyAlignment="1">
      <alignment horizontal="left"/>
    </xf>
    <xf numFmtId="0" fontId="3" fillId="0" borderId="0" xfId="0" applyFont="1" applyAlignment="1"/>
    <xf numFmtId="0" fontId="1" fillId="6" borderId="0" xfId="0" applyFont="1" applyFill="1"/>
    <xf numFmtId="0" fontId="3" fillId="6" borderId="1" xfId="0" applyFont="1" applyFill="1" applyBorder="1" applyAlignment="1"/>
    <xf numFmtId="0" fontId="1" fillId="6" borderId="0" xfId="0" applyFont="1" applyFill="1" applyAlignment="1">
      <alignment wrapText="1"/>
    </xf>
    <xf numFmtId="0" fontId="3" fillId="6" borderId="1" xfId="0" applyFont="1" applyFill="1" applyBorder="1" applyAlignment="1"/>
    <xf numFmtId="0" fontId="3" fillId="6" borderId="0" xfId="0" applyFont="1" applyFill="1" applyAlignment="1"/>
    <xf numFmtId="0" fontId="2" fillId="3" borderId="0" xfId="0" applyFont="1" applyFill="1" applyAlignment="1"/>
    <xf numFmtId="0" fontId="3" fillId="0" borderId="0" xfId="0" applyFont="1" applyAlignment="1">
      <alignment horizontal="center"/>
    </xf>
    <xf numFmtId="0" fontId="2" fillId="3" borderId="0" xfId="0" applyFont="1" applyFill="1" applyAlignment="1">
      <alignment wrapText="1"/>
    </xf>
    <xf numFmtId="0" fontId="3" fillId="0" borderId="0" xfId="0" applyFont="1" applyAlignment="1">
      <alignment wrapText="1"/>
    </xf>
    <xf numFmtId="164" fontId="1" fillId="3" borderId="0" xfId="0" applyNumberFormat="1" applyFont="1" applyFill="1" applyAlignment="1"/>
    <xf numFmtId="0" fontId="5" fillId="0" borderId="0" xfId="0" applyFont="1" applyAlignment="1">
      <alignment wrapText="1"/>
    </xf>
    <xf numFmtId="0" fontId="1" fillId="0" borderId="0" xfId="0" applyFont="1" applyAlignment="1"/>
    <xf numFmtId="165" fontId="3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6" fillId="0" borderId="0" xfId="0" applyFont="1" applyAlignment="1">
      <alignment wrapText="1"/>
    </xf>
    <xf numFmtId="165" fontId="1" fillId="0" borderId="0" xfId="0" applyNumberFormat="1" applyFont="1" applyAlignment="1"/>
    <xf numFmtId="164" fontId="1" fillId="3" borderId="0" xfId="0" applyNumberFormat="1" applyFont="1" applyFill="1"/>
    <xf numFmtId="165" fontId="3" fillId="0" borderId="0" xfId="0" applyNumberFormat="1" applyFont="1" applyAlignment="1">
      <alignment horizontal="right"/>
    </xf>
    <xf numFmtId="164" fontId="2" fillId="3" borderId="0" xfId="0" applyNumberFormat="1" applyFont="1" applyFill="1"/>
    <xf numFmtId="165" fontId="1" fillId="0" borderId="0" xfId="0" applyNumberFormat="1" applyFont="1"/>
    <xf numFmtId="16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7" borderId="0" xfId="0" applyFont="1" applyFill="1" applyAlignment="1"/>
    <xf numFmtId="0" fontId="3" fillId="0" borderId="0" xfId="0" applyFont="1" applyAlignment="1">
      <alignment horizontal="left"/>
    </xf>
    <xf numFmtId="0" fontId="2" fillId="3" borderId="0" xfId="0" applyFont="1" applyFill="1" applyAlignment="1">
      <alignment vertical="center"/>
    </xf>
    <xf numFmtId="0" fontId="7" fillId="0" borderId="0" xfId="0" applyFont="1" applyAlignment="1">
      <alignment wrapText="1"/>
    </xf>
    <xf numFmtId="165" fontId="3" fillId="0" borderId="0" xfId="0" applyNumberFormat="1" applyFont="1" applyAlignment="1">
      <alignment horizontal="right"/>
    </xf>
    <xf numFmtId="164" fontId="2" fillId="3" borderId="0" xfId="0" applyNumberFormat="1" applyFont="1" applyFill="1" applyAlignment="1">
      <alignment vertical="center"/>
    </xf>
    <xf numFmtId="165" fontId="3" fillId="0" borderId="0" xfId="0" applyNumberFormat="1" applyFont="1" applyAlignment="1">
      <alignment horizontal="center"/>
    </xf>
    <xf numFmtId="164" fontId="2" fillId="3" borderId="0" xfId="0" applyNumberFormat="1" applyFont="1" applyFill="1" applyAlignment="1">
      <alignment vertical="center"/>
    </xf>
    <xf numFmtId="165" fontId="1" fillId="0" borderId="0" xfId="0" applyNumberFormat="1" applyFont="1" applyAlignment="1"/>
    <xf numFmtId="165" fontId="3" fillId="5" borderId="0" xfId="0" applyNumberFormat="1" applyFont="1" applyFill="1" applyAlignment="1">
      <alignment horizontal="center" wrapText="1"/>
    </xf>
    <xf numFmtId="9" fontId="1" fillId="0" borderId="0" xfId="0" applyNumberFormat="1" applyFont="1"/>
    <xf numFmtId="0" fontId="2" fillId="3" borderId="0" xfId="0" applyFont="1" applyFill="1" applyAlignment="1">
      <alignment vertical="center" wrapText="1"/>
    </xf>
    <xf numFmtId="165" fontId="9" fillId="5" borderId="0" xfId="0" applyNumberFormat="1" applyFont="1" applyFill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wrapText="1"/>
    </xf>
    <xf numFmtId="165" fontId="1" fillId="5" borderId="0" xfId="0" applyNumberFormat="1" applyFont="1" applyFill="1" applyAlignment="1">
      <alignment horizontal="center" wrapText="1"/>
    </xf>
    <xf numFmtId="165" fontId="3" fillId="6" borderId="0" xfId="0" applyNumberFormat="1" applyFont="1" applyFill="1" applyAlignment="1"/>
    <xf numFmtId="165" fontId="10" fillId="5" borderId="0" xfId="0" applyNumberFormat="1" applyFont="1" applyFill="1" applyAlignment="1">
      <alignment horizontal="center"/>
    </xf>
    <xf numFmtId="0" fontId="1" fillId="6" borderId="0" xfId="0" applyFont="1" applyFill="1" applyAlignment="1"/>
    <xf numFmtId="0" fontId="3" fillId="6" borderId="0" xfId="0" applyFont="1" applyFill="1" applyAlignment="1">
      <alignment horizontal="center"/>
    </xf>
    <xf numFmtId="165" fontId="3" fillId="6" borderId="0" xfId="0" applyNumberFormat="1" applyFont="1" applyFill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3" fillId="7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7" borderId="0" xfId="0" applyFont="1" applyFill="1" applyAlignment="1">
      <alignment horizontal="center"/>
    </xf>
    <xf numFmtId="0" fontId="1" fillId="0" borderId="0" xfId="0" applyFont="1" applyAlignment="1">
      <alignment vertical="center" wrapText="1"/>
    </xf>
    <xf numFmtId="0" fontId="3" fillId="7" borderId="0" xfId="0" applyFont="1" applyFill="1" applyAlignment="1">
      <alignment wrapText="1"/>
    </xf>
    <xf numFmtId="0" fontId="1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2" fillId="7" borderId="0" xfId="0" applyFont="1" applyFill="1" applyAlignment="1">
      <alignment wrapText="1"/>
    </xf>
    <xf numFmtId="165" fontId="1" fillId="0" borderId="0" xfId="0" applyNumberFormat="1" applyFont="1" applyAlignment="1"/>
    <xf numFmtId="165" fontId="3" fillId="7" borderId="0" xfId="0" applyNumberFormat="1" applyFont="1" applyFill="1" applyAlignment="1">
      <alignment horizontal="right"/>
    </xf>
    <xf numFmtId="165" fontId="1" fillId="0" borderId="0" xfId="0" applyNumberFormat="1" applyFont="1" applyAlignment="1">
      <alignment horizontal="right"/>
    </xf>
    <xf numFmtId="165" fontId="3" fillId="7" borderId="0" xfId="0" applyNumberFormat="1" applyFont="1" applyFill="1" applyAlignment="1">
      <alignment horizontal="right"/>
    </xf>
    <xf numFmtId="165" fontId="3" fillId="7" borderId="0" xfId="0" applyNumberFormat="1" applyFont="1" applyFill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/>
    <xf numFmtId="0" fontId="3" fillId="7" borderId="0" xfId="0" applyFont="1" applyFill="1" applyAlignment="1">
      <alignment wrapText="1"/>
    </xf>
    <xf numFmtId="0" fontId="3" fillId="7" borderId="0" xfId="0" applyFont="1" applyFill="1" applyAlignment="1">
      <alignment horizontal="center" wrapText="1"/>
    </xf>
    <xf numFmtId="0" fontId="1" fillId="0" borderId="0" xfId="0" applyFont="1" applyAlignment="1">
      <alignment horizontal="right" wrapText="1"/>
    </xf>
    <xf numFmtId="0" fontId="1" fillId="5" borderId="0" xfId="0" applyFont="1" applyFill="1" applyAlignment="1">
      <alignment horizontal="center" wrapText="1"/>
    </xf>
    <xf numFmtId="0" fontId="3" fillId="0" borderId="0" xfId="0" applyFont="1" applyAlignment="1">
      <alignment horizontal="right"/>
    </xf>
    <xf numFmtId="165" fontId="10" fillId="5" borderId="0" xfId="0" applyNumberFormat="1" applyFont="1" applyFill="1"/>
    <xf numFmtId="0" fontId="3" fillId="5" borderId="0" xfId="0" applyFont="1" applyFill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/>
    </xf>
    <xf numFmtId="164" fontId="3" fillId="6" borderId="0" xfId="0" applyNumberFormat="1" applyFont="1" applyFill="1" applyAlignment="1">
      <alignment horizontal="center"/>
    </xf>
    <xf numFmtId="0" fontId="3" fillId="7" borderId="0" xfId="0" applyFont="1" applyFill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165" fontId="1" fillId="0" borderId="0" xfId="0" applyNumberFormat="1" applyFont="1"/>
    <xf numFmtId="0" fontId="1" fillId="0" borderId="0" xfId="0" applyFont="1" applyAlignment="1">
      <alignment wrapText="1"/>
    </xf>
    <xf numFmtId="0" fontId="3" fillId="5" borderId="0" xfId="0" applyFont="1" applyFill="1" applyAlignment="1">
      <alignment horizontal="center" wrapText="1"/>
    </xf>
    <xf numFmtId="0" fontId="1" fillId="7" borderId="0" xfId="0" applyFont="1" applyFill="1" applyAlignment="1">
      <alignment wrapText="1"/>
    </xf>
    <xf numFmtId="0" fontId="1" fillId="7" borderId="0" xfId="0" applyFont="1" applyFill="1" applyAlignment="1">
      <alignment horizontal="left"/>
    </xf>
    <xf numFmtId="0" fontId="1" fillId="7" borderId="0" xfId="0" applyFont="1" applyFill="1" applyAlignment="1"/>
    <xf numFmtId="165" fontId="9" fillId="5" borderId="0" xfId="0" applyNumberFormat="1" applyFont="1" applyFill="1" applyAlignment="1">
      <alignment horizontal="right"/>
    </xf>
    <xf numFmtId="0" fontId="1" fillId="7" borderId="0" xfId="0" applyFont="1" applyFill="1" applyAlignment="1">
      <alignment horizontal="center"/>
    </xf>
    <xf numFmtId="0" fontId="14" fillId="7" borderId="0" xfId="0" applyFont="1" applyFill="1" applyAlignment="1">
      <alignment wrapText="1"/>
    </xf>
    <xf numFmtId="0" fontId="3" fillId="0" borderId="1" xfId="0" applyFont="1" applyBorder="1" applyAlignment="1"/>
    <xf numFmtId="0" fontId="1" fillId="7" borderId="0" xfId="0" applyFont="1" applyFill="1"/>
    <xf numFmtId="165" fontId="1" fillId="7" borderId="0" xfId="0" applyNumberFormat="1" applyFont="1" applyFill="1" applyAlignment="1"/>
    <xf numFmtId="164" fontId="3" fillId="6" borderId="0" xfId="0" applyNumberFormat="1" applyFont="1" applyFill="1" applyAlignment="1"/>
    <xf numFmtId="165" fontId="3" fillId="7" borderId="0" xfId="0" applyNumberFormat="1" applyFont="1" applyFill="1" applyAlignment="1">
      <alignment horizontal="center"/>
    </xf>
    <xf numFmtId="0" fontId="1" fillId="0" borderId="0" xfId="0" applyFont="1" applyAlignment="1">
      <alignment horizontal="center" wrapText="1"/>
    </xf>
    <xf numFmtId="0" fontId="15" fillId="7" borderId="0" xfId="0" applyFont="1" applyFill="1" applyAlignment="1">
      <alignment wrapText="1"/>
    </xf>
    <xf numFmtId="0" fontId="16" fillId="0" borderId="0" xfId="0" applyFont="1" applyAlignment="1">
      <alignment wrapText="1"/>
    </xf>
    <xf numFmtId="0" fontId="3" fillId="7" borderId="0" xfId="0" applyFont="1" applyFill="1" applyAlignment="1"/>
    <xf numFmtId="165" fontId="1" fillId="0" borderId="0" xfId="0" applyNumberFormat="1" applyFont="1" applyAlignment="1"/>
    <xf numFmtId="165" fontId="3" fillId="7" borderId="0" xfId="0" applyNumberFormat="1" applyFont="1" applyFill="1" applyAlignment="1">
      <alignment horizontal="right"/>
    </xf>
    <xf numFmtId="165" fontId="1" fillId="0" borderId="0" xfId="0" applyNumberFormat="1" applyFont="1" applyAlignment="1">
      <alignment wrapText="1"/>
    </xf>
    <xf numFmtId="0" fontId="3" fillId="7" borderId="0" xfId="0" applyFont="1" applyFill="1" applyAlignment="1">
      <alignment horizontal="right" wrapText="1"/>
    </xf>
    <xf numFmtId="0" fontId="3" fillId="7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165" fontId="3" fillId="7" borderId="0" xfId="0" applyNumberFormat="1" applyFont="1" applyFill="1" applyAlignment="1">
      <alignment horizontal="center"/>
    </xf>
    <xf numFmtId="0" fontId="3" fillId="7" borderId="0" xfId="0" applyFont="1" applyFill="1" applyAlignment="1"/>
    <xf numFmtId="0" fontId="17" fillId="7" borderId="0" xfId="0" applyFont="1" applyFill="1" applyAlignment="1">
      <alignment wrapText="1"/>
    </xf>
    <xf numFmtId="165" fontId="3" fillId="7" borderId="0" xfId="0" applyNumberFormat="1" applyFont="1" applyFill="1" applyAlignment="1">
      <alignment horizontal="right"/>
    </xf>
    <xf numFmtId="165" fontId="3" fillId="7" borderId="0" xfId="0" applyNumberFormat="1" applyFont="1" applyFill="1" applyAlignment="1">
      <alignment horizontal="right" wrapText="1"/>
    </xf>
    <xf numFmtId="0" fontId="3" fillId="0" borderId="0" xfId="0" applyFont="1" applyAlignment="1"/>
    <xf numFmtId="0" fontId="18" fillId="0" borderId="1" xfId="0" applyFont="1" applyBorder="1" applyAlignment="1">
      <alignment wrapText="1"/>
    </xf>
    <xf numFmtId="164" fontId="3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65" fontId="10" fillId="6" borderId="0" xfId="0" applyNumberFormat="1" applyFont="1" applyFill="1"/>
    <xf numFmtId="165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5" fontId="19" fillId="8" borderId="0" xfId="0" applyNumberFormat="1" applyFont="1" applyFill="1" applyAlignment="1">
      <alignment horizontal="right"/>
    </xf>
    <xf numFmtId="165" fontId="20" fillId="8" borderId="0" xfId="0" applyNumberFormat="1" applyFont="1" applyFill="1" applyAlignment="1">
      <alignment horizontal="left" wrapText="1"/>
    </xf>
    <xf numFmtId="165" fontId="21" fillId="8" borderId="0" xfId="0" applyNumberFormat="1" applyFont="1" applyFill="1" applyAlignment="1">
      <alignment horizontal="right"/>
    </xf>
    <xf numFmtId="0" fontId="3" fillId="8" borderId="0" xfId="0" applyFont="1" applyFill="1" applyAlignment="1">
      <alignment horizontal="left" wrapText="1"/>
    </xf>
    <xf numFmtId="165" fontId="22" fillId="8" borderId="0" xfId="0" applyNumberFormat="1" applyFont="1" applyFill="1" applyAlignment="1">
      <alignment horizontal="right"/>
    </xf>
    <xf numFmtId="0" fontId="3" fillId="8" borderId="0" xfId="0" applyFont="1" applyFill="1" applyAlignment="1">
      <alignment wrapText="1"/>
    </xf>
    <xf numFmtId="165" fontId="23" fillId="8" borderId="0" xfId="0" applyNumberFormat="1" applyFont="1" applyFill="1" applyAlignment="1">
      <alignment horizontal="right"/>
    </xf>
    <xf numFmtId="0" fontId="3" fillId="0" borderId="1" xfId="0" applyFont="1" applyBorder="1" applyAlignment="1"/>
    <xf numFmtId="0" fontId="1" fillId="8" borderId="0" xfId="0" applyFont="1" applyFill="1"/>
    <xf numFmtId="0" fontId="3" fillId="8" borderId="0" xfId="0" applyFont="1" applyFill="1" applyAlignment="1"/>
    <xf numFmtId="164" fontId="3" fillId="0" borderId="0" xfId="0" applyNumberFormat="1" applyFont="1" applyAlignment="1"/>
    <xf numFmtId="0" fontId="24" fillId="8" borderId="0" xfId="0" applyFont="1" applyFill="1" applyAlignment="1">
      <alignment horizontal="center"/>
    </xf>
    <xf numFmtId="165" fontId="3" fillId="8" borderId="0" xfId="0" applyNumberFormat="1" applyFont="1" applyFill="1" applyAlignment="1">
      <alignment wrapText="1"/>
    </xf>
    <xf numFmtId="165" fontId="10" fillId="8" borderId="0" xfId="0" applyNumberFormat="1" applyFont="1" applyFill="1"/>
    <xf numFmtId="0" fontId="3" fillId="8" borderId="0" xfId="0" applyFont="1" applyFill="1" applyAlignment="1"/>
    <xf numFmtId="0" fontId="3" fillId="8" borderId="0" xfId="0" applyFont="1" applyFill="1" applyAlignment="1">
      <alignment wrapText="1"/>
    </xf>
    <xf numFmtId="165" fontId="9" fillId="8" borderId="0" xfId="0" applyNumberFormat="1" applyFont="1" applyFill="1" applyAlignment="1"/>
    <xf numFmtId="165" fontId="9" fillId="8" borderId="0" xfId="0" applyNumberFormat="1" applyFont="1" applyFill="1" applyAlignment="1">
      <alignment horizontal="right"/>
    </xf>
    <xf numFmtId="0" fontId="10" fillId="0" borderId="0" xfId="0" applyFont="1"/>
    <xf numFmtId="164" fontId="24" fillId="0" borderId="0" xfId="0" applyNumberFormat="1" applyFont="1" applyAlignment="1">
      <alignment horizontal="center"/>
    </xf>
    <xf numFmtId="0" fontId="8" fillId="5" borderId="0" xfId="0" applyFont="1" applyFill="1" applyAlignment="1">
      <alignment vertical="top"/>
    </xf>
    <xf numFmtId="0" fontId="0" fillId="0" borderId="0" xfId="0" applyFont="1" applyAlignment="1"/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rgb="FF1155CC"/>
        <name val="Arial"/>
        <scheme val="none"/>
      </font>
      <alignment horizontal="general" vertical="bottom" textRotation="0" wrapText="1" indent="0" justifyLastLine="0" shrinkToFit="0" readingOrder="0"/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</dxfs>
  <tableStyles count="4">
    <tableStyle name="Details OLD-style" pivot="0" count="2">
      <tableStyleElement type="firstRowStripe" dxfId="8"/>
      <tableStyleElement type="secondRowStripe" dxfId="7"/>
    </tableStyle>
    <tableStyle name="Details OLD-style 2" pivot="0" count="2">
      <tableStyleElement type="firstRowStripe" dxfId="6"/>
      <tableStyleElement type="secondRowStripe" dxfId="5"/>
    </tableStyle>
    <tableStyle name="Details-style" pivot="0" count="2">
      <tableStyleElement type="firstRowStripe" dxfId="4"/>
      <tableStyleElement type="secondRowStripe" dxfId="3"/>
    </tableStyle>
    <tableStyle name="Details-style 2" pivot="0" count="2"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3" name="Table_3" displayName="Table_3" ref="E20:L22" headerRowCount="0">
  <tableColumns count="8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</tableColumns>
  <tableStyleInfo name="Details-style" showFirstColumn="1" showLastColumn="1" showRowStripes="1" showColumnStripes="0"/>
</table>
</file>

<file path=xl/tables/table2.xml><?xml version="1.0" encoding="utf-8"?>
<table xmlns="http://schemas.openxmlformats.org/spreadsheetml/2006/main" id="4" name="Table_4" displayName="Table_4" ref="E17:G17" headerRowCount="0">
  <tableColumns count="3">
    <tableColumn id="1" name="Column1"/>
    <tableColumn id="2" name="Column2"/>
    <tableColumn id="3" name="Column3" dataDxfId="0"/>
  </tableColumns>
  <tableStyleInfo name="Details-style 2" showFirstColumn="1" showLastColumn="1" showRowStripes="1" showColumnStripes="0"/>
</table>
</file>

<file path=xl/tables/table3.xml><?xml version="1.0" encoding="utf-8"?>
<table xmlns="http://schemas.openxmlformats.org/spreadsheetml/2006/main" id="1" name="Table_1" displayName="Table_1" ref="E15" headerRowCount="0">
  <tableColumns count="1">
    <tableColumn id="1" name="Column1"/>
  </tableColumns>
  <tableStyleInfo name="Details OLD-style" showFirstColumn="1" showLastColumn="1" showRowStripes="1" showColumnStripes="0"/>
</table>
</file>

<file path=xl/tables/table4.xml><?xml version="1.0" encoding="utf-8"?>
<table xmlns="http://schemas.openxmlformats.org/spreadsheetml/2006/main" id="2" name="Table_2" displayName="Table_2" ref="E21:L23" headerRowCount="0">
  <tableColumns count="8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</tableColumns>
  <tableStyleInfo name="Details OLD-style 2" showFirstColumn="1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mazon.com/Sterilite-Pitcher-Blue-Green-2-Qt-1-9L/dp/B001MY2MAO/ref=sr_1_8?s=home-garden&amp;ie=UTF8&amp;qid=1524593629&amp;sr=1-8&amp;keywords=pitcher&amp;dpID=41kawd3p6VL&amp;preST=_SY300_QL70_&amp;dpSrc=srch" TargetMode="External"/><Relationship Id="rId13" Type="http://schemas.openxmlformats.org/officeDocument/2006/relationships/hyperlink" Target="https://www.amazon.com/Cotton-Kitchen-Linens-Collections-Textiles/dp/B00H1ZZAW0/ref=sr_1_32?s=kitchen&amp;ie=UTF8&amp;qid=1526329149&amp;sr=1-32&amp;keywords=oven+mitts" TargetMode="External"/><Relationship Id="rId18" Type="http://schemas.openxmlformats.org/officeDocument/2006/relationships/hyperlink" Target="https://www.target.com/p/foam-cups-12oz-36ct-up-up-153/-/A-14695820" TargetMode="External"/><Relationship Id="rId26" Type="http://schemas.openxmlformats.org/officeDocument/2006/relationships/hyperlink" Target="https://www.amazon.com/AmazonBasics-Purpose-Washable-Liquid-Gallon/dp/B073V14DZJ/ref=sr_1_4?ie=UTF8&amp;qid=1524622281&amp;sr=8-4&amp;keywords=elmers+glue+gallon&amp;dpID=31Iyy5%252Bvk6L&amp;preST=_SY300_QL70_&amp;dpSrc=srch" TargetMode="External"/><Relationship Id="rId3" Type="http://schemas.openxmlformats.org/officeDocument/2006/relationships/hyperlink" Target="https://www.flinnsci.com/beakers-polypropylene-pp/" TargetMode="External"/><Relationship Id="rId21" Type="http://schemas.openxmlformats.org/officeDocument/2006/relationships/hyperlink" Target="https://www.amazon.com/Classic-Cotton-Balls-Regular-Count/dp/B005CBZKUC" TargetMode="External"/><Relationship Id="rId34" Type="http://schemas.openxmlformats.org/officeDocument/2006/relationships/table" Target="../tables/table1.xml"/><Relationship Id="rId7" Type="http://schemas.openxmlformats.org/officeDocument/2006/relationships/hyperlink" Target="https://www.bedbathandbeyond.com/store/product/zing-1-inch-round-pop-out-ice-cube-trays-set-of-3/1060880253?skuId=60880253&amp;mcid=PS_googlepla_nonbrand_kitchenaccessories_online&amp;product_id=60880253&amp;adtype=pla&amp;product_channel=online&amp;adpos=1o5&amp;creative=224484706035&amp;device=c&amp;matchtype=&amp;network=g&amp;mrkgadid=558372068&amp;mrkgcl=609&amp;rkg_id=h-ae1341c106c9902b26ce63659e7bb341_t-1526411320&amp;gclid=EAIaIQobChMI6tHCnbWI2wIVE73sCh2IswGAEAkYBSABEgLJvfD_BwE" TargetMode="External"/><Relationship Id="rId12" Type="http://schemas.openxmlformats.org/officeDocument/2006/relationships/hyperlink" Target="https://www.amazon.com/Aero-Tech-ULA-98-100-Watt-Service-Incandescent/dp/B000CEY9P6/ref=sr_1_1?s=hi&amp;ie=UTF8&amp;qid=1526140653&amp;sr=1-1&amp;keywords=100+watt+light+bulb+incandescent+clear" TargetMode="External"/><Relationship Id="rId17" Type="http://schemas.openxmlformats.org/officeDocument/2006/relationships/hyperlink" Target="https://www.officesupply.com/cleaning-breakroom/breakroom-supplies/beverage-supplies/cups-mugs/solo-paper-coffee-cups/p73961.html?mrkgcl=605&amp;mrkgadid=3246063796&amp;rkg_id=h-c8ccc554cebe3765159a02cb8de057de_t-1524594841&amp;ref=%3Dpla&amp;product_id=73961&amp;adpos=1o6&amp;creative=164947087363&amp;device=c&amp;matchtype=&amp;network=g&amp;gclid=CjwKCAjwq_vWBRACEiwAEReprDhjO-A9Zf1Dro9f8dT_hNKVDJC6-f-s_bWIDIWQAFP8uZEwIXn4nRoC2JkQAvD_BwE" TargetMode="External"/><Relationship Id="rId25" Type="http://schemas.openxmlformats.org/officeDocument/2006/relationships/hyperlink" Target="https://www.walmart.com/ip/Great-Value-Aluminum-Foil-75-sq-ft/121815660" TargetMode="External"/><Relationship Id="rId33" Type="http://schemas.openxmlformats.org/officeDocument/2006/relationships/hyperlink" Target="https://www.amazon.com/Sharpie-Permanent-Marker-Point-Black/dp/B00U2O5XHE/ref=sr_1_7?s=office-products&amp;ie=UTF8&amp;qid=1524517563&amp;sr=1-7&amp;keywords=marker" TargetMode="External"/><Relationship Id="rId2" Type="http://schemas.openxmlformats.org/officeDocument/2006/relationships/hyperlink" Target="https://www.walmart.com/ip/Bayco-SL-300-8-5-Inch-Clamp-Light-with-Aluminum-Reflector/14003467?wmlspartner=wlpa&amp;adid=22222222227001247075&amp;wl0=&amp;wl1=g&amp;wl2=c&amp;wl3=40838691632&amp;wl4=pla-78652182872&amp;wl5=9029025&amp;wl6=&amp;wl7=&amp;wl8=&amp;wl9=pla&amp;wl10=8175035&amp;wl11=online&amp;wl12=14003467&amp;wl13=&amp;veh=sem" TargetMode="External"/><Relationship Id="rId16" Type="http://schemas.openxmlformats.org/officeDocument/2006/relationships/hyperlink" Target="https://www.amazon.com/TashiBox-clear-plastic-cups-Disposable/dp/B06XSCT42Y/ref=sr_1_cc_1_a_it?s=aps&amp;ie=UTF8&amp;qid=1524594980&amp;sr=1-1-catcorr&amp;keywords=12+oz+plastic+cup" TargetMode="External"/><Relationship Id="rId20" Type="http://schemas.openxmlformats.org/officeDocument/2006/relationships/hyperlink" Target="https://www.amazon.com/Darice-106-118-Sheets-9-Inch-Assorted/dp/B000JKZGRS/ref=sr_1_4?s=arts-crafts&amp;ie=UTF8&amp;qid=1524595220&amp;sr=1-4&amp;keywords=foam%2Bsheets&amp;th=1" TargetMode="External"/><Relationship Id="rId29" Type="http://schemas.openxmlformats.org/officeDocument/2006/relationships/hyperlink" Target="https://www.amazon.com/Universal-00419-19-Size-Rubber-Bands/dp/B000783OPI/ref=sr_1_4?s=office-products&amp;ie=UTF8&amp;qid=1524622948&amp;sr=1-4&amp;keywords=rubber+bands&amp;dpID=510okXKzMqL&amp;preST=_SY300_QL70_&amp;dpSrc=srch" TargetMode="External"/><Relationship Id="rId1" Type="http://schemas.openxmlformats.org/officeDocument/2006/relationships/hyperlink" Target="https://www.wardsci.com/store/product/20459360/student-thermometer" TargetMode="External"/><Relationship Id="rId6" Type="http://schemas.openxmlformats.org/officeDocument/2006/relationships/hyperlink" Target="https://www.target.com/p/lifoam-extra-strength-cooler-white/-/A-14392783" TargetMode="External"/><Relationship Id="rId11" Type="http://schemas.openxmlformats.org/officeDocument/2006/relationships/hyperlink" Target="https://www.amazon.com/X-ACTO-2-Knife-Safety-Cap/dp/B000V1QV7O" TargetMode="External"/><Relationship Id="rId24" Type="http://schemas.openxmlformats.org/officeDocument/2006/relationships/hyperlink" Target="https://www.amazon.com/Crystalware-Black-Plastic-Straws-Inches/dp/B01G43DKEY/ref=sr_1_3_sspa?s=arts-crafts&amp;ie=UTF8&amp;qid=1524596276&amp;sr=1-3-spons&amp;keywords=straws&amp;psc=1" TargetMode="External"/><Relationship Id="rId32" Type="http://schemas.openxmlformats.org/officeDocument/2006/relationships/hyperlink" Target="https://www.amazon.com/AmazonBasics-Ruled-Assorted-3x5-Inch-300-Count/dp/B06XSXXKFZ/ref=sr_1_6?s=office-products&amp;ie=UTF8&amp;qid=1524518357&amp;sr=1-6&amp;keywords=index+cards" TargetMode="External"/><Relationship Id="rId5" Type="http://schemas.openxmlformats.org/officeDocument/2006/relationships/hyperlink" Target="https://www.amazon.com/Cupture-Classic-Insulated-Tumbler-Reusable/dp/B00J8CPIPI/ref=sr_1_4?s=home-garden&amp;ie=UTF8&amp;qid=1524591047&amp;sr=1-4&amp;keywords=16+oz+double+wall+plastic+tumbler" TargetMode="External"/><Relationship Id="rId15" Type="http://schemas.openxmlformats.org/officeDocument/2006/relationships/hyperlink" Target="https://www.amazon.com/Plastic-CRYSTAL-PACKAGE-Drinks-Smoothie/dp/B01D1XVQ64/ref=sr_1_8?ie=UTF8&amp;qid=1524247390&amp;sr=8-8&amp;keywords=plastic+coffee+cups" TargetMode="External"/><Relationship Id="rId23" Type="http://schemas.openxmlformats.org/officeDocument/2006/relationships/hyperlink" Target="https://www.amazon.com/springpack-Protective-Corrugated-Coffee-Sleeves/dp/B0722HL19T/ref=sr_1_2_a_it?s=arts-crafts&amp;ie=UTF8&amp;qid=1524596161&amp;sr=8-2&amp;keywords=coffee+sleeves+cardboard" TargetMode="External"/><Relationship Id="rId28" Type="http://schemas.openxmlformats.org/officeDocument/2006/relationships/hyperlink" Target="https://www.amazon.com/Glad-ClingWrap-Plastic-Food-Wrap/dp/B0014CZ0TE/ref=sr_1_1?srs=7301146011&amp;ie=UTF8&amp;qid=1524622858&amp;sr=8-1&amp;keywords=glad+plastic+wrap&amp;dpID=41i7qMlBk5L&amp;preST=_SY300_QL70_&amp;dpSrc=srch" TargetMode="External"/><Relationship Id="rId10" Type="http://schemas.openxmlformats.org/officeDocument/2006/relationships/hyperlink" Target="https://www.amazon.com/Tosnail-Stainless-Steel-Water-Tumblers/dp/B01N3KNSKT/ref=sr_1_4?s=home-garden&amp;ie=UTF8&amp;qid=1524247661&amp;sr=1-4&amp;keywords=metal+cups&amp;dpID=41SdBO4aJPL&amp;preST=_SX300_QL70_&amp;dpSrc=srch" TargetMode="External"/><Relationship Id="rId19" Type="http://schemas.openxmlformats.org/officeDocument/2006/relationships/hyperlink" Target="https://www.amazon.com/flic-flac-inches-20cm30cm-Assorted-Patchwork/dp/B01KWUHN2A/ref=sr_1_9?s=arts-crafts&amp;ie=UTF8&amp;qid=1524595058&amp;sr=1-9&amp;keywords=felt&amp;th=1" TargetMode="External"/><Relationship Id="rId31" Type="http://schemas.openxmlformats.org/officeDocument/2006/relationships/hyperlink" Target="https://www.amazon.com/Clipco-Push-Pins-200-Count-Clear/dp/B072BXP1TX" TargetMode="External"/><Relationship Id="rId4" Type="http://schemas.openxmlformats.org/officeDocument/2006/relationships/hyperlink" Target="https://www.amazon.com/Simple-Modern-20oz-Cruiser-Tumbler/dp/B01CGVPV8G/ref=sr_1_1?ie=UTF8&amp;qid=1524589852&amp;sr=8-1&amp;keywords=20+oz+metal+double+wall+cup&amp;dpID=41fkE46z5iL&amp;preST=_SX300_QL70_&amp;dpSrc=srch" TargetMode="External"/><Relationship Id="rId9" Type="http://schemas.openxmlformats.org/officeDocument/2006/relationships/hyperlink" Target="https://www.amazon.com/dp/B00DEQDEZA/ref=psdc_289753_t1_B0798HFR45" TargetMode="External"/><Relationship Id="rId14" Type="http://schemas.openxmlformats.org/officeDocument/2006/relationships/hyperlink" Target="https://www.amazon.com/McCormick-Assorted-Food-Color/dp/B016F7D46S/ref=sr_1_10?ie=UTF8&amp;qid=1524594351&amp;sr=1-10&amp;keywords=food+coloring" TargetMode="External"/><Relationship Id="rId22" Type="http://schemas.openxmlformats.org/officeDocument/2006/relationships/hyperlink" Target="https://www.amazon.com/Brawny%C2%AE-Paper-Towels-Sheet-Large/dp/B0716ZH99S/ref=sr_1_8_a_it?ie=UTF8&amp;qid=1524622650&amp;sr=8-8&amp;keywords=paper+towels" TargetMode="External"/><Relationship Id="rId27" Type="http://schemas.openxmlformats.org/officeDocument/2006/relationships/hyperlink" Target="https://www.amazon.com/General-Purpose-2020-24A-CP-0-94-Inch-60-1-Yards/dp/B00125V10U/ref=sr_1_3?ie=UTF8&amp;qid=1526329550&amp;sr=8-3&amp;keywords=masking%2Btape%2Bbulk&amp;th=1" TargetMode="External"/><Relationship Id="rId30" Type="http://schemas.openxmlformats.org/officeDocument/2006/relationships/hyperlink" Target="https://www.amazon.com/Boardwalk-B2440900-Butcher-Paper-White/dp/B004NG8P0Y" TargetMode="External"/><Relationship Id="rId35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mazon.com/Kitch-Easy-Release-White-Trays/dp/B01BLUCKGE/ref=sr_1_1_m?s=home-garden&amp;ie=UTF8&amp;qid=1524593495&amp;sr=1-1&amp;keywords=ice+cube+trays+bulk&amp;dpID=41sYb-UQt4L&amp;preST=_SX300_QL70_&amp;dpSrc=srch" TargetMode="External"/><Relationship Id="rId13" Type="http://schemas.openxmlformats.org/officeDocument/2006/relationships/hyperlink" Target="https://www.amazon.com/Elements-Premium-Aluminized-Half-Sheet/dp/B00LGP74O8/ref=sr_1_3?ie=UTF8&amp;qid=1524682605&amp;sr=8-3&amp;keywords=metal+cookie+sheet" TargetMode="External"/><Relationship Id="rId18" Type="http://schemas.openxmlformats.org/officeDocument/2006/relationships/hyperlink" Target="https://www.target.com/p/foam-cups-12oz-36ct-up-up-153/-/A-14695820" TargetMode="External"/><Relationship Id="rId26" Type="http://schemas.openxmlformats.org/officeDocument/2006/relationships/hyperlink" Target="https://www.amazon.com/AmazonBasics-Purpose-Washable-Liquid-Gallon/dp/B073V14DZJ/ref=sr_1_4?ie=UTF8&amp;qid=1524622281&amp;sr=8-4&amp;keywords=elmers+glue+gallon&amp;dpID=31Iyy5%252Bvk6L&amp;preST=_SY300_QL70_&amp;dpSrc=srch" TargetMode="External"/><Relationship Id="rId3" Type="http://schemas.openxmlformats.org/officeDocument/2006/relationships/hyperlink" Target="https://www.flinnsci.com/beakers-polypropylene-pp/" TargetMode="External"/><Relationship Id="rId21" Type="http://schemas.openxmlformats.org/officeDocument/2006/relationships/hyperlink" Target="https://www.amazon.com/Classic-Cotton-Balls-Regular-Count/dp/B005CBZKUC" TargetMode="External"/><Relationship Id="rId34" Type="http://schemas.openxmlformats.org/officeDocument/2006/relationships/hyperlink" Target="https://www.amazon.com/Sharpie-Permanent-Marker-Point-Black/dp/B00U2O5XHE/ref=sr_1_7?s=office-products&amp;ie=UTF8&amp;qid=1524517563&amp;sr=1-7&amp;keywords=marker" TargetMode="External"/><Relationship Id="rId7" Type="http://schemas.openxmlformats.org/officeDocument/2006/relationships/hyperlink" Target="https://www.vitalitymedical.com/plastic-wash-basin.html" TargetMode="External"/><Relationship Id="rId12" Type="http://schemas.openxmlformats.org/officeDocument/2006/relationships/hyperlink" Target="https://www.amazon.com/Farberware-3-Piece-Plastic-Cutting-Assorted/dp/B00005JRI9/ref=sr_1_4?s=home-garden&amp;ie=UTF8&amp;qid=1524682450&amp;sr=1-4&amp;keywords=plastic%2Bcutting%2Bboard&amp;th=1" TargetMode="External"/><Relationship Id="rId17" Type="http://schemas.openxmlformats.org/officeDocument/2006/relationships/hyperlink" Target="https://www.officesupply.com/cleaning-breakroom/breakroom-supplies/beverage-supplies/cups-mugs/solo-paper-coffee-cups/p73961.html?mrkgcl=605&amp;mrkgadid=3246063796&amp;rkg_id=h-c8ccc554cebe3765159a02cb8de057de_t-1524594841&amp;ref=%3Dpla&amp;product_id=73961&amp;adpos=1o6&amp;creative=164947087363&amp;device=c&amp;matchtype=&amp;network=g&amp;gclid=CjwKCAjwq_vWBRACEiwAEReprDhjO-A9Zf1Dro9f8dT_hNKVDJC6-f-s_bWIDIWQAFP8uZEwIXn4nRoC2JkQAvD_BwE" TargetMode="External"/><Relationship Id="rId25" Type="http://schemas.openxmlformats.org/officeDocument/2006/relationships/hyperlink" Target="https://www.amazon.com/Reynolds-Wrap-Aluminum-Foil-Square/dp/B00UNT0Y2M/ref=sr_1_3_a_it?ie=UTF8&amp;qid=1524622080&amp;sr=8-3&amp;keywords=aluminum+foil&amp;dpID=41yMzoKeyPL&amp;preST=_SX300_QL70_&amp;dpSrc=srch" TargetMode="External"/><Relationship Id="rId33" Type="http://schemas.openxmlformats.org/officeDocument/2006/relationships/hyperlink" Target="https://www.amazon.com/AmazonBasics-Ruled-Assorted-3x5-Inch-300-Count/dp/B06XSXXKFZ/ref=sr_1_6?s=office-products&amp;ie=UTF8&amp;qid=1524518357&amp;sr=1-6&amp;keywords=index+cards" TargetMode="External"/><Relationship Id="rId2" Type="http://schemas.openxmlformats.org/officeDocument/2006/relationships/hyperlink" Target="https://www.amazon.com/dp/B00DEQDEZA/ref=psdc_289753_t1_B0798HFR45" TargetMode="External"/><Relationship Id="rId16" Type="http://schemas.openxmlformats.org/officeDocument/2006/relationships/hyperlink" Target="https://www.amazon.com/TashiBox-clear-plastic-cups-Disposable/dp/B06XSCT42Y/ref=sr_1_cc_1_a_it?s=aps&amp;ie=UTF8&amp;qid=1524594980&amp;sr=1-1-catcorr&amp;keywords=12+oz+plastic+cup" TargetMode="External"/><Relationship Id="rId20" Type="http://schemas.openxmlformats.org/officeDocument/2006/relationships/hyperlink" Target="https://www.amazon.com/Darice-106-118-Sheets-9-Inch-Assorted/dp/B000JKZGRS/ref=sr_1_4?s=arts-crafts&amp;ie=UTF8&amp;qid=1524595220&amp;sr=1-4&amp;keywords=foam%2Bsheets&amp;th=1" TargetMode="External"/><Relationship Id="rId29" Type="http://schemas.openxmlformats.org/officeDocument/2006/relationships/hyperlink" Target="https://www.amazon.com/Universal-00419-19-Size-Rubber-Bands/dp/B000783OPI/ref=sr_1_4?s=office-products&amp;ie=UTF8&amp;qid=1524622948&amp;sr=1-4&amp;keywords=rubber+bands&amp;dpID=510okXKzMqL&amp;preST=_SY300_QL70_&amp;dpSrc=srch" TargetMode="External"/><Relationship Id="rId1" Type="http://schemas.openxmlformats.org/officeDocument/2006/relationships/hyperlink" Target="https://www.wardsci.com/store/product/18876746/metal-backed-student-dual-scale-thermometer" TargetMode="External"/><Relationship Id="rId6" Type="http://schemas.openxmlformats.org/officeDocument/2006/relationships/hyperlink" Target="https://www.target.com/p/lifoam-extra-strength-cooler-white/-/A-14392783" TargetMode="External"/><Relationship Id="rId11" Type="http://schemas.openxmlformats.org/officeDocument/2006/relationships/hyperlink" Target="https://www.amazon.com/Brite-Concepts-Bamboo-Cutting-Inches/dp/B00E3FUWCE/ref=sr_1_1?s=kitchen&amp;ie=UTF8&amp;qid=1524682362&amp;sr=1-1&amp;keywords=wood+cutting+board" TargetMode="External"/><Relationship Id="rId24" Type="http://schemas.openxmlformats.org/officeDocument/2006/relationships/hyperlink" Target="https://www.amazon.com/Crystalware-Black-Plastic-Straws-Inches/dp/B01G43DKEY/ref=sr_1_3_sspa?s=arts-crafts&amp;ie=UTF8&amp;qid=1524596276&amp;sr=1-3-spons&amp;keywords=straws&amp;psc=1" TargetMode="External"/><Relationship Id="rId32" Type="http://schemas.openxmlformats.org/officeDocument/2006/relationships/hyperlink" Target="https://www.amazon.com/Clipco-Push-Pins-200-Count-Clear/dp/B072BXP1TX" TargetMode="External"/><Relationship Id="rId5" Type="http://schemas.openxmlformats.org/officeDocument/2006/relationships/hyperlink" Target="https://www.amazon.com/Cupture-Classic-Insulated-Tumbler-Reusable/dp/B00J8CPIPI/ref=sr_1_4?s=home-garden&amp;ie=UTF8&amp;qid=1524591047&amp;sr=1-4&amp;keywords=16+oz+double+wall+plastic+tumbler" TargetMode="External"/><Relationship Id="rId15" Type="http://schemas.openxmlformats.org/officeDocument/2006/relationships/hyperlink" Target="https://www.amazon.com/Plastic-CRYSTAL-PACKAGE-Drinks-Smoothie/dp/B01D1XVQ64/ref=sr_1_8?ie=UTF8&amp;qid=1524247390&amp;sr=8-8&amp;keywords=plastic+coffee+cups" TargetMode="External"/><Relationship Id="rId23" Type="http://schemas.openxmlformats.org/officeDocument/2006/relationships/hyperlink" Target="https://www.amazon.com/springpack-Protective-Corrugated-Coffee-Sleeves/dp/B0722HL19T/ref=sr_1_2_a_it?s=arts-crafts&amp;ie=UTF8&amp;qid=1524596161&amp;sr=8-2&amp;keywords=coffee+sleeves+cardboard" TargetMode="External"/><Relationship Id="rId28" Type="http://schemas.openxmlformats.org/officeDocument/2006/relationships/hyperlink" Target="https://www.amazon.com/Glad-ClingWrap-Plastic-Food-Wrap/dp/B0014CZ0TE/ref=sr_1_1?srs=7301146011&amp;ie=UTF8&amp;qid=1524622858&amp;sr=8-1&amp;keywords=glad+plastic+wrap&amp;dpID=41i7qMlBk5L&amp;preST=_SY300_QL70_&amp;dpSrc=srch" TargetMode="External"/><Relationship Id="rId36" Type="http://schemas.openxmlformats.org/officeDocument/2006/relationships/table" Target="../tables/table4.xml"/><Relationship Id="rId10" Type="http://schemas.openxmlformats.org/officeDocument/2006/relationships/hyperlink" Target="https://www.amazon.com/Tosnail-Stainless-Steel-Water-Tumblers/dp/B01N3KNSKT/ref=sr_1_4?s=home-garden&amp;ie=UTF8&amp;qid=1524247661&amp;sr=1-4&amp;keywords=metal+cups&amp;dpID=41SdBO4aJPL&amp;preST=_SX300_QL70_&amp;dpSrc=srch" TargetMode="External"/><Relationship Id="rId19" Type="http://schemas.openxmlformats.org/officeDocument/2006/relationships/hyperlink" Target="https://www.amazon.com/flic-flac-inches-20cm30cm-Assorted-Patchwork/dp/B01KWUHN2A/ref=sr_1_9?s=arts-crafts&amp;ie=UTF8&amp;qid=1524595058&amp;sr=1-9&amp;keywords=felt&amp;th=1" TargetMode="External"/><Relationship Id="rId31" Type="http://schemas.openxmlformats.org/officeDocument/2006/relationships/hyperlink" Target="https://www.amazon.com/Boardwalk-B2440900-Butcher-Paper-White/dp/B004NG8P0Y" TargetMode="External"/><Relationship Id="rId4" Type="http://schemas.openxmlformats.org/officeDocument/2006/relationships/hyperlink" Target="https://www.amazon.com/Simple-Modern-20oz-Cruiser-Tumbler/dp/B01CGVPV8G/ref=sr_1_1?ie=UTF8&amp;qid=1524589852&amp;sr=8-1&amp;keywords=20+oz+metal+double+wall+cup&amp;dpID=41fkE46z5iL&amp;preST=_SX300_QL70_&amp;dpSrc=srch" TargetMode="External"/><Relationship Id="rId9" Type="http://schemas.openxmlformats.org/officeDocument/2006/relationships/hyperlink" Target="https://www.amazon.com/Sterilite-Pitcher-Blue-Green-2-Qt-1-9L/dp/B001MY2MAO/ref=sr_1_8?s=home-garden&amp;ie=UTF8&amp;qid=1524593629&amp;sr=1-8&amp;keywords=pitcher&amp;dpID=41kawd3p6VL&amp;preST=_SY300_QL70_&amp;dpSrc=srch" TargetMode="External"/><Relationship Id="rId14" Type="http://schemas.openxmlformats.org/officeDocument/2006/relationships/hyperlink" Target="https://www.amazon.com/McCormick-Assorted-Food-Color/dp/B016F7D46S/ref=sr_1_10?ie=UTF8&amp;qid=1524594351&amp;sr=1-10&amp;keywords=food+coloring" TargetMode="External"/><Relationship Id="rId22" Type="http://schemas.openxmlformats.org/officeDocument/2006/relationships/hyperlink" Target="https://www.amazon.com/Brawny%C2%AE-Paper-Towels-Sheet-Large/dp/B0716ZH99S/ref=sr_1_8_a_it?ie=UTF8&amp;qid=1524622650&amp;sr=8-8&amp;keywords=paper+towels" TargetMode="External"/><Relationship Id="rId27" Type="http://schemas.openxmlformats.org/officeDocument/2006/relationships/hyperlink" Target="https://www.amazon.com/Contractor-Masking-2020CG-24-CP-0-94-Inch-60-1-Yards/dp/B008WZZ1PE/ref=sr_1_13?s=office-products&amp;ie=UTF8&amp;qid=1524622334&amp;sr=1-13&amp;keywords=masking%2Btape&amp;th=1" TargetMode="External"/><Relationship Id="rId30" Type="http://schemas.openxmlformats.org/officeDocument/2006/relationships/hyperlink" Target="https://www.walmart.com/ip/Great-Value-Salted-Sweet-Cream-Butter-16-oz/10315052" TargetMode="External"/><Relationship Id="rId35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2:F11"/>
  <sheetViews>
    <sheetView workbookViewId="0"/>
  </sheetViews>
  <sheetFormatPr defaultColWidth="14.42578125" defaultRowHeight="15.75" customHeight="1" x14ac:dyDescent="0.2"/>
  <cols>
    <col min="1" max="1" width="10" customWidth="1"/>
    <col min="2" max="2" width="25" customWidth="1"/>
  </cols>
  <sheetData>
    <row r="2" spans="2:6" ht="15.75" customHeight="1" x14ac:dyDescent="0.2">
      <c r="B2" s="2"/>
      <c r="C2" s="21" t="s">
        <v>5</v>
      </c>
      <c r="D2" s="21" t="s">
        <v>17</v>
      </c>
      <c r="E2" s="23" t="s">
        <v>18</v>
      </c>
    </row>
    <row r="3" spans="2:6" ht="15.75" customHeight="1" x14ac:dyDescent="0.2">
      <c r="B3" s="2"/>
      <c r="C3" s="2"/>
      <c r="D3" s="2"/>
      <c r="E3" s="2"/>
    </row>
    <row r="4" spans="2:6" ht="15.75" customHeight="1" x14ac:dyDescent="0.2">
      <c r="B4" s="21" t="s">
        <v>20</v>
      </c>
      <c r="C4" s="25">
        <v>166</v>
      </c>
      <c r="D4" s="25">
        <v>166</v>
      </c>
      <c r="E4" s="25">
        <v>0</v>
      </c>
    </row>
    <row r="5" spans="2:6" ht="15.75" customHeight="1" x14ac:dyDescent="0.2">
      <c r="B5" s="21" t="s">
        <v>22</v>
      </c>
      <c r="C5" s="25">
        <v>252</v>
      </c>
      <c r="D5" s="25">
        <v>279</v>
      </c>
      <c r="E5" s="25">
        <v>0</v>
      </c>
    </row>
    <row r="6" spans="2:6" ht="15.75" customHeight="1" x14ac:dyDescent="0.2">
      <c r="B6" s="21" t="s">
        <v>23</v>
      </c>
      <c r="C6" s="25">
        <v>183</v>
      </c>
      <c r="D6" s="25">
        <v>362</v>
      </c>
      <c r="E6" s="34">
        <f t="shared" ref="E6:E7" si="0">D6</f>
        <v>362</v>
      </c>
    </row>
    <row r="7" spans="2:6" ht="15.75" customHeight="1" x14ac:dyDescent="0.2">
      <c r="B7" s="21" t="s">
        <v>26</v>
      </c>
      <c r="C7" s="25">
        <v>0</v>
      </c>
      <c r="D7" s="25">
        <v>0</v>
      </c>
      <c r="E7" s="34">
        <f t="shared" si="0"/>
        <v>0</v>
      </c>
    </row>
    <row r="8" spans="2:6" ht="15.75" customHeight="1" x14ac:dyDescent="0.2">
      <c r="B8" s="2"/>
      <c r="C8" s="36"/>
      <c r="D8" s="36"/>
      <c r="E8" s="36"/>
    </row>
    <row r="9" spans="2:6" ht="15.75" customHeight="1" x14ac:dyDescent="0.2">
      <c r="B9" s="2"/>
      <c r="C9" s="36"/>
      <c r="D9" s="36"/>
      <c r="E9" s="36"/>
    </row>
    <row r="10" spans="2:6" ht="15.75" customHeight="1" x14ac:dyDescent="0.2">
      <c r="B10" s="42" t="s">
        <v>9</v>
      </c>
      <c r="C10" s="45">
        <f t="shared" ref="C10:D10" si="1">SUM(C4,C5,C6,C7)</f>
        <v>601</v>
      </c>
      <c r="D10" s="45">
        <f t="shared" si="1"/>
        <v>807</v>
      </c>
      <c r="E10" s="47">
        <f t="shared" ref="E10:E11" si="2">SUM(E4:E7)</f>
        <v>362</v>
      </c>
      <c r="F10" s="50">
        <f>E10/D10</f>
        <v>0.44857496902106569</v>
      </c>
    </row>
    <row r="11" spans="2:6" ht="15.75" customHeight="1" x14ac:dyDescent="0.2">
      <c r="B11" s="51" t="s">
        <v>39</v>
      </c>
      <c r="C11" s="45">
        <f>SUM(C5,C6)</f>
        <v>435</v>
      </c>
      <c r="D11" s="45">
        <f>SUM(D5,D6,D7)</f>
        <v>641</v>
      </c>
      <c r="E11" s="47">
        <f t="shared" si="2"/>
        <v>362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O1020"/>
  <sheetViews>
    <sheetView tabSelected="1" workbookViewId="0"/>
  </sheetViews>
  <sheetFormatPr defaultColWidth="14.42578125" defaultRowHeight="15.75" customHeight="1" x14ac:dyDescent="0.2"/>
  <cols>
    <col min="1" max="1" width="20.28515625" customWidth="1"/>
    <col min="6" max="6" width="23.5703125" customWidth="1"/>
    <col min="7" max="7" width="61.5703125" customWidth="1"/>
  </cols>
  <sheetData>
    <row r="1" spans="1:15" ht="15.75" customHeight="1" x14ac:dyDescent="0.2">
      <c r="A1" s="5"/>
      <c r="B1" s="7" t="s">
        <v>0</v>
      </c>
      <c r="C1" s="9" t="s">
        <v>1</v>
      </c>
      <c r="D1" s="9" t="s">
        <v>2</v>
      </c>
      <c r="E1" s="9" t="s">
        <v>3</v>
      </c>
      <c r="F1" s="11" t="s">
        <v>4</v>
      </c>
      <c r="G1" s="9" t="s">
        <v>6</v>
      </c>
      <c r="H1" s="9" t="s">
        <v>7</v>
      </c>
      <c r="I1" s="9" t="s">
        <v>8</v>
      </c>
      <c r="J1" s="9" t="s">
        <v>9</v>
      </c>
      <c r="K1" s="13" t="s">
        <v>10</v>
      </c>
      <c r="L1" s="13" t="s">
        <v>11</v>
      </c>
      <c r="M1" s="15"/>
      <c r="N1" s="15"/>
      <c r="O1" s="15"/>
    </row>
    <row r="2" spans="1:15" ht="15.75" customHeight="1" x14ac:dyDescent="0.2">
      <c r="A2" s="17" t="s">
        <v>13</v>
      </c>
      <c r="B2" s="19"/>
      <c r="C2" s="19"/>
      <c r="D2" s="19"/>
      <c r="E2" s="19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5.75" customHeight="1" x14ac:dyDescent="0.2">
      <c r="A3" s="15" t="s">
        <v>14</v>
      </c>
      <c r="B3" s="15" t="s">
        <v>15</v>
      </c>
      <c r="C3" s="15" t="s">
        <v>16</v>
      </c>
      <c r="D3" s="22">
        <v>3</v>
      </c>
      <c r="E3" s="22">
        <v>30</v>
      </c>
      <c r="F3" s="24" t="s">
        <v>19</v>
      </c>
      <c r="G3" s="26" t="s">
        <v>21</v>
      </c>
      <c r="H3" s="15"/>
      <c r="I3" s="28">
        <v>2.5</v>
      </c>
      <c r="J3" s="35">
        <f>PRODUCT(E3:I3)</f>
        <v>75</v>
      </c>
      <c r="K3" s="22">
        <v>1</v>
      </c>
      <c r="L3" s="38">
        <f t="shared" ref="L3:L5" si="0">K3*J3</f>
        <v>75</v>
      </c>
      <c r="M3" s="15"/>
      <c r="N3" s="15"/>
      <c r="O3" s="15"/>
    </row>
    <row r="4" spans="1:15" ht="15.75" customHeight="1" x14ac:dyDescent="0.2">
      <c r="A4" s="40" t="s">
        <v>27</v>
      </c>
      <c r="B4" s="41">
        <v>8</v>
      </c>
      <c r="C4" s="15" t="s">
        <v>28</v>
      </c>
      <c r="D4" s="22">
        <v>3</v>
      </c>
      <c r="E4" s="22">
        <v>10</v>
      </c>
      <c r="F4" s="15" t="s">
        <v>29</v>
      </c>
      <c r="G4" s="43" t="s">
        <v>30</v>
      </c>
      <c r="H4" s="15"/>
      <c r="I4" s="44">
        <v>6.47</v>
      </c>
      <c r="J4" s="35">
        <f>I4*E4</f>
        <v>64.7</v>
      </c>
      <c r="K4" s="22">
        <v>1</v>
      </c>
      <c r="L4" s="46">
        <f t="shared" si="0"/>
        <v>64.7</v>
      </c>
      <c r="M4" s="15"/>
      <c r="N4" s="15"/>
      <c r="O4" s="15"/>
    </row>
    <row r="5" spans="1:15" ht="15.75" customHeight="1" x14ac:dyDescent="0.2">
      <c r="A5" s="24" t="s">
        <v>32</v>
      </c>
      <c r="B5" s="15" t="s">
        <v>15</v>
      </c>
      <c r="C5" s="15" t="s">
        <v>28</v>
      </c>
      <c r="D5" s="22">
        <v>3</v>
      </c>
      <c r="E5" s="22">
        <v>10</v>
      </c>
      <c r="F5" s="15" t="s">
        <v>33</v>
      </c>
      <c r="G5" s="26" t="s">
        <v>34</v>
      </c>
      <c r="H5" s="15"/>
      <c r="I5" s="35">
        <v>2.6</v>
      </c>
      <c r="J5" s="35">
        <f>PRODUCT(E5, I5)</f>
        <v>26</v>
      </c>
      <c r="K5" s="22">
        <v>1</v>
      </c>
      <c r="L5" s="46">
        <f t="shared" si="0"/>
        <v>26</v>
      </c>
      <c r="M5" s="15"/>
      <c r="N5" s="15"/>
      <c r="O5" s="15"/>
    </row>
    <row r="6" spans="1:15" ht="15.75" customHeight="1" x14ac:dyDescent="0.35">
      <c r="A6" s="15"/>
      <c r="B6" s="15"/>
      <c r="C6" s="15"/>
      <c r="D6" s="15"/>
      <c r="E6" s="15"/>
      <c r="F6" s="15"/>
      <c r="G6" s="15"/>
      <c r="H6" s="15"/>
      <c r="I6" s="49" t="s">
        <v>20</v>
      </c>
      <c r="J6" s="52">
        <f>SUM(J3:J5)</f>
        <v>165.7</v>
      </c>
      <c r="K6" s="49" t="s">
        <v>20</v>
      </c>
      <c r="L6" s="52">
        <f>SUM(L3:L5)</f>
        <v>165.7</v>
      </c>
      <c r="M6" s="15"/>
      <c r="N6" s="15"/>
      <c r="O6" s="15"/>
    </row>
    <row r="7" spans="1:15" ht="15.75" customHeight="1" x14ac:dyDescent="0.2">
      <c r="A7" s="17" t="s">
        <v>40</v>
      </c>
      <c r="B7" s="19"/>
      <c r="C7" s="19"/>
      <c r="D7" s="19"/>
      <c r="E7" s="19"/>
      <c r="F7" s="19"/>
      <c r="G7" s="20"/>
      <c r="H7" s="20"/>
      <c r="I7" s="20"/>
      <c r="J7" s="20"/>
      <c r="K7" s="20"/>
      <c r="L7" s="56"/>
      <c r="M7" s="20"/>
      <c r="N7" s="20"/>
      <c r="O7" s="20"/>
    </row>
    <row r="8" spans="1:15" ht="15.75" customHeight="1" x14ac:dyDescent="0.2">
      <c r="A8" s="24" t="s">
        <v>41</v>
      </c>
      <c r="B8" s="15" t="s">
        <v>15</v>
      </c>
      <c r="C8" s="15" t="s">
        <v>42</v>
      </c>
      <c r="D8" s="39" t="s">
        <v>43</v>
      </c>
      <c r="E8" s="22">
        <v>2</v>
      </c>
      <c r="F8" s="24" t="s">
        <v>44</v>
      </c>
      <c r="G8" s="26" t="s">
        <v>45</v>
      </c>
      <c r="H8" s="15"/>
      <c r="I8" s="35">
        <v>14.49</v>
      </c>
      <c r="J8" s="35">
        <v>28.98</v>
      </c>
      <c r="K8" s="22">
        <v>1</v>
      </c>
      <c r="L8" s="38">
        <f t="shared" ref="L8:L17" si="1">K8*J8</f>
        <v>28.98</v>
      </c>
      <c r="M8" s="15"/>
      <c r="N8" s="15"/>
      <c r="O8" s="15"/>
    </row>
    <row r="9" spans="1:15" ht="15.75" customHeight="1" x14ac:dyDescent="0.2">
      <c r="A9" s="24" t="s">
        <v>46</v>
      </c>
      <c r="B9" s="15" t="s">
        <v>15</v>
      </c>
      <c r="C9" s="15" t="s">
        <v>28</v>
      </c>
      <c r="D9" s="22">
        <v>3</v>
      </c>
      <c r="E9" s="22">
        <v>10</v>
      </c>
      <c r="F9" s="24" t="s">
        <v>47</v>
      </c>
      <c r="G9" s="26" t="s">
        <v>48</v>
      </c>
      <c r="H9" s="15"/>
      <c r="I9" s="35">
        <v>42.66</v>
      </c>
      <c r="J9" s="35">
        <v>42.66</v>
      </c>
      <c r="K9" s="22">
        <v>1</v>
      </c>
      <c r="L9" s="38">
        <f t="shared" si="1"/>
        <v>42.66</v>
      </c>
      <c r="M9" s="15"/>
      <c r="N9" s="15"/>
      <c r="O9" s="15"/>
    </row>
    <row r="10" spans="1:15" ht="15.75" customHeight="1" x14ac:dyDescent="0.2">
      <c r="A10" s="24" t="s">
        <v>49</v>
      </c>
      <c r="B10" s="15" t="s">
        <v>15</v>
      </c>
      <c r="C10" s="15" t="s">
        <v>42</v>
      </c>
      <c r="D10" s="22" t="s">
        <v>50</v>
      </c>
      <c r="E10" s="22">
        <v>1</v>
      </c>
      <c r="F10" s="15" t="s">
        <v>51</v>
      </c>
      <c r="G10" s="26" t="s">
        <v>52</v>
      </c>
      <c r="H10" s="15"/>
      <c r="I10" s="35">
        <v>2.99</v>
      </c>
      <c r="J10" s="35">
        <f>PRODUCT(E10,I10)</f>
        <v>2.99</v>
      </c>
      <c r="K10" s="22">
        <v>2</v>
      </c>
      <c r="L10" s="38">
        <f t="shared" si="1"/>
        <v>5.98</v>
      </c>
      <c r="M10" s="15"/>
      <c r="N10" s="15"/>
      <c r="O10" s="15"/>
    </row>
    <row r="11" spans="1:15" ht="15.75" customHeight="1" x14ac:dyDescent="0.2">
      <c r="A11" s="40" t="s">
        <v>54</v>
      </c>
      <c r="B11" s="40" t="s">
        <v>15</v>
      </c>
      <c r="C11" s="40" t="s">
        <v>55</v>
      </c>
      <c r="D11" s="63">
        <v>3</v>
      </c>
      <c r="E11" s="65">
        <v>1</v>
      </c>
      <c r="F11" s="67" t="s">
        <v>56</v>
      </c>
      <c r="G11" s="70" t="s">
        <v>57</v>
      </c>
      <c r="H11" s="40"/>
      <c r="I11" s="72">
        <v>4.99</v>
      </c>
      <c r="J11" s="74">
        <f>I11*E11</f>
        <v>4.99</v>
      </c>
      <c r="K11" s="65">
        <v>6</v>
      </c>
      <c r="L11" s="75">
        <f t="shared" si="1"/>
        <v>29.94</v>
      </c>
      <c r="M11" s="77" t="s">
        <v>58</v>
      </c>
      <c r="N11" s="15"/>
      <c r="O11" s="15"/>
    </row>
    <row r="12" spans="1:15" ht="15.75" customHeight="1" x14ac:dyDescent="0.2">
      <c r="A12" s="15" t="s">
        <v>63</v>
      </c>
      <c r="B12" s="15" t="s">
        <v>24</v>
      </c>
      <c r="C12" s="15" t="s">
        <v>36</v>
      </c>
      <c r="D12" s="22">
        <v>3</v>
      </c>
      <c r="E12" s="22">
        <v>4</v>
      </c>
      <c r="F12" s="15" t="s">
        <v>64</v>
      </c>
      <c r="G12" s="26" t="s">
        <v>65</v>
      </c>
      <c r="H12" s="15"/>
      <c r="I12" s="35">
        <v>6.25</v>
      </c>
      <c r="J12" s="35">
        <f>PRODUCT(E12,I12)</f>
        <v>25</v>
      </c>
      <c r="K12" s="22">
        <v>1</v>
      </c>
      <c r="L12" s="46">
        <f t="shared" si="1"/>
        <v>25</v>
      </c>
      <c r="M12" s="15"/>
      <c r="N12" s="15"/>
      <c r="O12" s="15"/>
    </row>
    <row r="13" spans="1:15" ht="15.75" customHeight="1" x14ac:dyDescent="0.2">
      <c r="A13" s="40" t="s">
        <v>35</v>
      </c>
      <c r="B13" s="15" t="s">
        <v>15</v>
      </c>
      <c r="C13" s="15" t="s">
        <v>36</v>
      </c>
      <c r="D13" s="22">
        <v>3</v>
      </c>
      <c r="E13" s="22">
        <v>4</v>
      </c>
      <c r="F13" s="15" t="s">
        <v>37</v>
      </c>
      <c r="G13" s="26" t="s">
        <v>38</v>
      </c>
      <c r="H13" s="15"/>
      <c r="I13" s="35">
        <v>13.99</v>
      </c>
      <c r="J13" s="35">
        <f>PRODUCT(E13,I13)</f>
        <v>55.96</v>
      </c>
      <c r="K13" s="22">
        <v>1</v>
      </c>
      <c r="L13" s="46">
        <f t="shared" si="1"/>
        <v>55.96</v>
      </c>
      <c r="M13" s="15"/>
      <c r="N13" s="15"/>
      <c r="O13" s="15"/>
    </row>
    <row r="14" spans="1:15" ht="15.75" customHeight="1" x14ac:dyDescent="0.2">
      <c r="A14" s="80" t="s">
        <v>68</v>
      </c>
      <c r="B14" s="15" t="s">
        <v>69</v>
      </c>
      <c r="C14" s="15" t="s">
        <v>28</v>
      </c>
      <c r="D14" s="22">
        <v>3</v>
      </c>
      <c r="E14" s="22">
        <v>2</v>
      </c>
      <c r="F14" s="15" t="s">
        <v>70</v>
      </c>
      <c r="G14" s="26" t="s">
        <v>71</v>
      </c>
      <c r="H14" s="15"/>
      <c r="I14" s="35">
        <v>14.99</v>
      </c>
      <c r="J14" s="35">
        <f>PRODUCT(E14,I14)</f>
        <v>29.98</v>
      </c>
      <c r="K14" s="22">
        <v>1</v>
      </c>
      <c r="L14" s="46">
        <f t="shared" si="1"/>
        <v>29.98</v>
      </c>
      <c r="M14" s="15"/>
      <c r="N14" s="15"/>
      <c r="O14" s="15"/>
    </row>
    <row r="15" spans="1:15" ht="15.75" customHeight="1" x14ac:dyDescent="0.2">
      <c r="A15" s="40" t="s">
        <v>81</v>
      </c>
      <c r="B15" s="15">
        <v>6</v>
      </c>
      <c r="C15" s="15" t="s">
        <v>42</v>
      </c>
      <c r="D15" s="22">
        <v>3</v>
      </c>
      <c r="E15" s="22">
        <v>1</v>
      </c>
      <c r="F15" s="15" t="s">
        <v>82</v>
      </c>
      <c r="G15" s="26" t="s">
        <v>83</v>
      </c>
      <c r="H15" s="15"/>
      <c r="I15" s="84">
        <v>5.97</v>
      </c>
      <c r="J15" s="84">
        <v>5.97</v>
      </c>
      <c r="K15" s="22">
        <v>1</v>
      </c>
      <c r="L15" s="38">
        <f t="shared" si="1"/>
        <v>5.97</v>
      </c>
      <c r="M15" s="15"/>
      <c r="N15" s="15"/>
      <c r="O15" s="15"/>
    </row>
    <row r="16" spans="1:15" ht="15.75" customHeight="1" x14ac:dyDescent="0.2">
      <c r="A16" s="80" t="s">
        <v>84</v>
      </c>
      <c r="B16" s="15">
        <v>8</v>
      </c>
      <c r="C16" s="15" t="s">
        <v>28</v>
      </c>
      <c r="D16" s="22">
        <v>3</v>
      </c>
      <c r="E16" s="22">
        <v>10</v>
      </c>
      <c r="F16" s="87" t="s">
        <v>85</v>
      </c>
      <c r="G16" s="26" t="s">
        <v>87</v>
      </c>
      <c r="H16" s="15"/>
      <c r="I16" s="44">
        <v>34.99</v>
      </c>
      <c r="J16" s="44">
        <v>34.99</v>
      </c>
      <c r="K16" s="22">
        <v>1</v>
      </c>
      <c r="L16" s="46">
        <f t="shared" si="1"/>
        <v>34.99</v>
      </c>
      <c r="M16" s="15"/>
      <c r="N16" s="15"/>
      <c r="O16" s="15"/>
    </row>
    <row r="17" spans="1:15" ht="15.75" customHeight="1" x14ac:dyDescent="0.2">
      <c r="A17" s="40" t="s">
        <v>89</v>
      </c>
      <c r="B17" s="15" t="s">
        <v>90</v>
      </c>
      <c r="C17" s="24" t="s">
        <v>28</v>
      </c>
      <c r="D17" s="77">
        <v>3</v>
      </c>
      <c r="E17" s="81">
        <v>2</v>
      </c>
      <c r="F17" s="90" t="s">
        <v>91</v>
      </c>
      <c r="G17" s="26" t="s">
        <v>93</v>
      </c>
      <c r="H17" s="15"/>
      <c r="I17" s="35">
        <v>9.99</v>
      </c>
      <c r="J17" s="35">
        <f>I17*E17</f>
        <v>19.98</v>
      </c>
      <c r="K17" s="22">
        <v>1</v>
      </c>
      <c r="L17" s="38">
        <f t="shared" si="1"/>
        <v>19.98</v>
      </c>
      <c r="M17" s="15"/>
      <c r="N17" s="15"/>
      <c r="O17" s="15"/>
    </row>
    <row r="18" spans="1:15" ht="15.75" customHeight="1" x14ac:dyDescent="0.35">
      <c r="A18" s="15"/>
      <c r="B18" s="15"/>
      <c r="C18" s="15"/>
      <c r="D18" s="15"/>
      <c r="E18" s="15"/>
      <c r="F18" s="15"/>
      <c r="G18" s="95" t="s">
        <v>80</v>
      </c>
      <c r="H18" s="15"/>
      <c r="I18" s="98" t="s">
        <v>22</v>
      </c>
      <c r="J18" s="102">
        <f>SUM(J8:J17)</f>
        <v>251.49999999999997</v>
      </c>
      <c r="K18" s="98" t="s">
        <v>22</v>
      </c>
      <c r="L18" s="102">
        <f>SUM(L8:L17)</f>
        <v>279.44</v>
      </c>
      <c r="M18" s="105" t="s">
        <v>86</v>
      </c>
      <c r="N18" s="15"/>
      <c r="O18" s="15"/>
    </row>
    <row r="19" spans="1:15" ht="15.75" customHeight="1" x14ac:dyDescent="0.2">
      <c r="A19" s="17" t="s">
        <v>88</v>
      </c>
      <c r="B19" s="19"/>
      <c r="C19" s="19"/>
      <c r="D19" s="19"/>
      <c r="E19" s="19"/>
      <c r="F19" s="19"/>
      <c r="G19" s="20"/>
      <c r="H19" s="20"/>
      <c r="I19" s="20"/>
      <c r="J19" s="20"/>
      <c r="K19" s="56"/>
      <c r="L19" s="108"/>
      <c r="M19" s="56"/>
      <c r="N19" s="20"/>
      <c r="O19" s="20"/>
    </row>
    <row r="20" spans="1:15" ht="15.75" customHeight="1" x14ac:dyDescent="0.2">
      <c r="A20" s="24" t="s">
        <v>92</v>
      </c>
      <c r="B20" s="24">
        <v>2</v>
      </c>
      <c r="C20" s="24" t="s">
        <v>42</v>
      </c>
      <c r="D20" s="77" t="s">
        <v>50</v>
      </c>
      <c r="E20" s="81">
        <v>1</v>
      </c>
      <c r="F20" s="90" t="s">
        <v>94</v>
      </c>
      <c r="G20" s="111" t="s">
        <v>95</v>
      </c>
      <c r="H20" s="113"/>
      <c r="I20" s="115">
        <v>3.08</v>
      </c>
      <c r="J20" s="117">
        <v>3.08</v>
      </c>
      <c r="K20" s="118">
        <v>2</v>
      </c>
      <c r="L20" s="120">
        <f t="shared" ref="L20:L32" si="2">K20*J20</f>
        <v>6.16</v>
      </c>
      <c r="M20" s="15"/>
      <c r="N20" s="15"/>
      <c r="O20" s="15"/>
    </row>
    <row r="21" spans="1:15" ht="15.75" customHeight="1" x14ac:dyDescent="0.2">
      <c r="A21" s="80" t="s">
        <v>96</v>
      </c>
      <c r="B21" s="121" t="s">
        <v>115</v>
      </c>
      <c r="C21" s="40" t="s">
        <v>98</v>
      </c>
      <c r="D21" s="63">
        <v>3</v>
      </c>
      <c r="E21" s="63">
        <v>1</v>
      </c>
      <c r="F21" s="40" t="s">
        <v>99</v>
      </c>
      <c r="G21" s="122" t="s">
        <v>100</v>
      </c>
      <c r="H21" s="40"/>
      <c r="I21" s="74">
        <v>16.989999999999998</v>
      </c>
      <c r="J21" s="74">
        <v>16.989999999999998</v>
      </c>
      <c r="K21" s="63">
        <v>1</v>
      </c>
      <c r="L21" s="109">
        <f t="shared" si="2"/>
        <v>16.989999999999998</v>
      </c>
      <c r="M21" s="15"/>
      <c r="N21" s="15"/>
      <c r="O21" s="15"/>
    </row>
    <row r="22" spans="1:15" ht="15.75" customHeight="1" x14ac:dyDescent="0.2">
      <c r="A22" s="24" t="s">
        <v>101</v>
      </c>
      <c r="B22" s="15" t="s">
        <v>131</v>
      </c>
      <c r="C22" s="15" t="s">
        <v>102</v>
      </c>
      <c r="D22" s="22">
        <v>3</v>
      </c>
      <c r="E22" s="81">
        <v>1</v>
      </c>
      <c r="F22" s="90" t="s">
        <v>103</v>
      </c>
      <c r="G22" s="111" t="s">
        <v>104</v>
      </c>
      <c r="H22" s="113"/>
      <c r="I22" s="123">
        <v>13.99</v>
      </c>
      <c r="J22" s="124">
        <v>13.99</v>
      </c>
      <c r="K22" s="118">
        <v>1</v>
      </c>
      <c r="L22" s="120">
        <f t="shared" si="2"/>
        <v>13.99</v>
      </c>
      <c r="M22" s="15"/>
      <c r="N22" s="15"/>
      <c r="O22" s="15"/>
    </row>
    <row r="23" spans="1:15" ht="15.75" customHeight="1" x14ac:dyDescent="0.2">
      <c r="A23" s="15" t="s">
        <v>105</v>
      </c>
      <c r="B23" s="15" t="s">
        <v>148</v>
      </c>
      <c r="C23" s="15" t="s">
        <v>98</v>
      </c>
      <c r="D23" s="22">
        <v>3</v>
      </c>
      <c r="E23" s="22">
        <v>1</v>
      </c>
      <c r="F23" s="24" t="s">
        <v>107</v>
      </c>
      <c r="G23" s="26" t="s">
        <v>108</v>
      </c>
      <c r="H23" s="15"/>
      <c r="I23" s="35">
        <v>3.09</v>
      </c>
      <c r="J23" s="35">
        <v>3.09</v>
      </c>
      <c r="K23" s="22">
        <v>2</v>
      </c>
      <c r="L23" s="46">
        <f t="shared" si="2"/>
        <v>6.18</v>
      </c>
      <c r="M23" s="15"/>
      <c r="N23" s="15"/>
      <c r="O23" s="15"/>
    </row>
    <row r="24" spans="1:15" ht="15.75" customHeight="1" x14ac:dyDescent="0.2">
      <c r="A24" s="15" t="s">
        <v>109</v>
      </c>
      <c r="B24" s="15" t="s">
        <v>150</v>
      </c>
      <c r="C24" s="15" t="s">
        <v>98</v>
      </c>
      <c r="D24" s="22">
        <v>3</v>
      </c>
      <c r="E24" s="22">
        <v>1</v>
      </c>
      <c r="F24" s="24" t="s">
        <v>110</v>
      </c>
      <c r="G24" s="26" t="s">
        <v>111</v>
      </c>
      <c r="H24" s="15"/>
      <c r="I24" s="35">
        <v>1.04</v>
      </c>
      <c r="J24" s="35">
        <v>1.04</v>
      </c>
      <c r="K24" s="22">
        <v>2</v>
      </c>
      <c r="L24" s="46">
        <f t="shared" si="2"/>
        <v>2.08</v>
      </c>
      <c r="M24" s="15"/>
      <c r="N24" s="15"/>
      <c r="O24" s="15"/>
    </row>
    <row r="25" spans="1:15" ht="15.75" customHeight="1" x14ac:dyDescent="0.2">
      <c r="A25" s="15" t="s">
        <v>112</v>
      </c>
      <c r="B25" s="40" t="s">
        <v>151</v>
      </c>
      <c r="C25" s="15" t="s">
        <v>98</v>
      </c>
      <c r="D25" s="22">
        <v>3</v>
      </c>
      <c r="E25" s="22">
        <v>1</v>
      </c>
      <c r="F25" s="15" t="s">
        <v>113</v>
      </c>
      <c r="G25" s="26" t="s">
        <v>114</v>
      </c>
      <c r="H25" s="15"/>
      <c r="I25" s="35">
        <v>14.88</v>
      </c>
      <c r="J25" s="35">
        <v>14.88</v>
      </c>
      <c r="K25" s="22">
        <v>2</v>
      </c>
      <c r="L25" s="46">
        <f t="shared" si="2"/>
        <v>29.76</v>
      </c>
      <c r="M25" s="15"/>
      <c r="N25" s="15"/>
      <c r="O25" s="15"/>
    </row>
    <row r="26" spans="1:15" ht="15.75" customHeight="1" x14ac:dyDescent="0.2">
      <c r="A26" s="15" t="s">
        <v>116</v>
      </c>
      <c r="B26" s="40" t="s">
        <v>151</v>
      </c>
      <c r="C26" s="15" t="s">
        <v>98</v>
      </c>
      <c r="D26" s="22">
        <v>3</v>
      </c>
      <c r="E26" s="22">
        <v>1</v>
      </c>
      <c r="F26" s="15" t="s">
        <v>117</v>
      </c>
      <c r="G26" s="26" t="s">
        <v>118</v>
      </c>
      <c r="H26" s="15"/>
      <c r="I26" s="35">
        <v>10.96</v>
      </c>
      <c r="J26" s="35">
        <v>10.96</v>
      </c>
      <c r="K26" s="22">
        <v>2</v>
      </c>
      <c r="L26" s="46">
        <f t="shared" si="2"/>
        <v>21.92</v>
      </c>
      <c r="M26" s="15"/>
      <c r="N26" s="15"/>
      <c r="O26" s="15"/>
    </row>
    <row r="27" spans="1:15" ht="15.75" customHeight="1" x14ac:dyDescent="0.2">
      <c r="A27" s="15" t="s">
        <v>119</v>
      </c>
      <c r="B27" s="40" t="s">
        <v>151</v>
      </c>
      <c r="C27" s="15" t="s">
        <v>120</v>
      </c>
      <c r="D27" s="22">
        <v>3</v>
      </c>
      <c r="E27" s="22">
        <v>1</v>
      </c>
      <c r="F27" s="15" t="s">
        <v>121</v>
      </c>
      <c r="G27" s="26" t="s">
        <v>122</v>
      </c>
      <c r="H27" s="15"/>
      <c r="I27" s="35">
        <v>4.3499999999999996</v>
      </c>
      <c r="J27" s="35">
        <f t="shared" ref="J27:J28" si="3">PRODUCT(E27,I27)</f>
        <v>4.3499999999999996</v>
      </c>
      <c r="K27" s="22">
        <v>3</v>
      </c>
      <c r="L27" s="46">
        <f t="shared" si="2"/>
        <v>13.049999999999999</v>
      </c>
      <c r="M27" s="15"/>
      <c r="N27" s="15"/>
      <c r="O27" s="15"/>
    </row>
    <row r="28" spans="1:15" ht="15.75" customHeight="1" x14ac:dyDescent="0.2">
      <c r="A28" s="15" t="s">
        <v>123</v>
      </c>
      <c r="B28" s="15" t="s">
        <v>124</v>
      </c>
      <c r="C28" s="15" t="s">
        <v>125</v>
      </c>
      <c r="D28" s="22">
        <v>3</v>
      </c>
      <c r="E28" s="22">
        <v>1</v>
      </c>
      <c r="F28" s="15" t="s">
        <v>126</v>
      </c>
      <c r="G28" s="26" t="s">
        <v>127</v>
      </c>
      <c r="H28" s="15"/>
      <c r="I28" s="35">
        <v>6.99</v>
      </c>
      <c r="J28" s="35">
        <f t="shared" si="3"/>
        <v>6.99</v>
      </c>
      <c r="K28" s="22">
        <v>5</v>
      </c>
      <c r="L28" s="46">
        <f t="shared" si="2"/>
        <v>34.950000000000003</v>
      </c>
      <c r="M28" s="15"/>
      <c r="N28" s="15"/>
      <c r="O28" s="15"/>
    </row>
    <row r="29" spans="1:15" ht="15.75" customHeight="1" x14ac:dyDescent="0.2">
      <c r="A29" s="15" t="s">
        <v>128</v>
      </c>
      <c r="B29" s="40" t="s">
        <v>172</v>
      </c>
      <c r="C29" s="15" t="s">
        <v>98</v>
      </c>
      <c r="D29" s="22">
        <v>3</v>
      </c>
      <c r="E29" s="22">
        <v>1</v>
      </c>
      <c r="F29" s="15" t="s">
        <v>130</v>
      </c>
      <c r="G29" s="26" t="s">
        <v>132</v>
      </c>
      <c r="H29" s="15"/>
      <c r="I29" s="35">
        <v>5.65</v>
      </c>
      <c r="J29" s="35">
        <v>5.65</v>
      </c>
      <c r="K29" s="22">
        <v>2</v>
      </c>
      <c r="L29" s="46">
        <f t="shared" si="2"/>
        <v>11.3</v>
      </c>
      <c r="M29" s="15"/>
      <c r="N29" s="15"/>
      <c r="O29" s="15"/>
    </row>
    <row r="30" spans="1:15" ht="15.75" customHeight="1" x14ac:dyDescent="0.2">
      <c r="A30" s="15" t="s">
        <v>133</v>
      </c>
      <c r="B30" s="40" t="s">
        <v>172</v>
      </c>
      <c r="C30" s="15" t="s">
        <v>134</v>
      </c>
      <c r="D30" s="22">
        <v>3</v>
      </c>
      <c r="E30" s="22">
        <v>1</v>
      </c>
      <c r="F30" s="15" t="s">
        <v>135</v>
      </c>
      <c r="G30" s="26" t="s">
        <v>136</v>
      </c>
      <c r="H30" s="15"/>
      <c r="I30" s="35">
        <v>7.76</v>
      </c>
      <c r="J30" s="35">
        <v>7.76</v>
      </c>
      <c r="K30" s="22">
        <v>2</v>
      </c>
      <c r="L30" s="46">
        <f t="shared" si="2"/>
        <v>15.52</v>
      </c>
      <c r="M30" s="15"/>
      <c r="N30" s="15"/>
      <c r="O30" s="15"/>
    </row>
    <row r="31" spans="1:15" ht="15.75" customHeight="1" x14ac:dyDescent="0.2">
      <c r="A31" s="40" t="s">
        <v>137</v>
      </c>
      <c r="B31" s="15" t="s">
        <v>178</v>
      </c>
      <c r="C31" s="15" t="s">
        <v>139</v>
      </c>
      <c r="D31" s="22" t="s">
        <v>50</v>
      </c>
      <c r="E31" s="22">
        <v>1</v>
      </c>
      <c r="F31" s="79" t="s">
        <v>179</v>
      </c>
      <c r="G31" s="43" t="s">
        <v>180</v>
      </c>
      <c r="H31" s="15"/>
      <c r="I31" s="44">
        <v>2.77</v>
      </c>
      <c r="J31" s="35">
        <f>PRODUCT(E31,I31)</f>
        <v>2.77</v>
      </c>
      <c r="K31" s="22">
        <v>6</v>
      </c>
      <c r="L31" s="46">
        <f t="shared" si="2"/>
        <v>16.62</v>
      </c>
      <c r="M31" s="15"/>
      <c r="N31" s="15"/>
      <c r="O31" s="15"/>
    </row>
    <row r="32" spans="1:15" ht="15.75" customHeight="1" x14ac:dyDescent="0.2">
      <c r="A32" s="40" t="s">
        <v>142</v>
      </c>
      <c r="B32" s="40" t="s">
        <v>151</v>
      </c>
      <c r="C32" s="15" t="s">
        <v>42</v>
      </c>
      <c r="D32" s="22" t="s">
        <v>50</v>
      </c>
      <c r="E32" s="22">
        <v>1</v>
      </c>
      <c r="F32" s="15" t="s">
        <v>64</v>
      </c>
      <c r="G32" s="26" t="s">
        <v>143</v>
      </c>
      <c r="H32" s="15"/>
      <c r="I32" s="35">
        <v>10.97</v>
      </c>
      <c r="J32" s="35">
        <v>10.97</v>
      </c>
      <c r="K32" s="22">
        <v>2</v>
      </c>
      <c r="L32" s="46">
        <f t="shared" si="2"/>
        <v>21.94</v>
      </c>
      <c r="M32" s="15"/>
      <c r="N32" s="15"/>
      <c r="O32" s="15"/>
    </row>
    <row r="33" spans="1:15" ht="15.75" customHeight="1" x14ac:dyDescent="0.2">
      <c r="A33" s="40" t="s">
        <v>144</v>
      </c>
      <c r="B33" s="40" t="s">
        <v>151</v>
      </c>
      <c r="C33" s="79" t="s">
        <v>182</v>
      </c>
      <c r="D33" s="22" t="s">
        <v>50</v>
      </c>
      <c r="E33" s="22">
        <v>1</v>
      </c>
      <c r="F33" s="87" t="s">
        <v>183</v>
      </c>
      <c r="G33" s="26" t="s">
        <v>185</v>
      </c>
      <c r="H33" s="15"/>
      <c r="I33" s="44">
        <v>9.7200000000000006</v>
      </c>
      <c r="J33" s="35">
        <f t="shared" ref="J33:J34" si="4">PRODUCT(E33,I33)</f>
        <v>9.7200000000000006</v>
      </c>
      <c r="K33" s="39">
        <v>6</v>
      </c>
      <c r="L33" s="131">
        <v>19.8</v>
      </c>
      <c r="M33" s="15"/>
      <c r="N33" s="15"/>
      <c r="O33" s="15"/>
    </row>
    <row r="34" spans="1:15" ht="15.75" customHeight="1" x14ac:dyDescent="0.2">
      <c r="A34" s="15" t="s">
        <v>149</v>
      </c>
      <c r="B34" s="40" t="s">
        <v>97</v>
      </c>
      <c r="C34" s="15" t="s">
        <v>152</v>
      </c>
      <c r="D34" s="22" t="s">
        <v>50</v>
      </c>
      <c r="E34" s="22">
        <v>2</v>
      </c>
      <c r="F34" s="15" t="s">
        <v>153</v>
      </c>
      <c r="G34" s="26" t="s">
        <v>154</v>
      </c>
      <c r="H34" s="15"/>
      <c r="I34" s="35">
        <v>2.48</v>
      </c>
      <c r="J34" s="35">
        <f t="shared" si="4"/>
        <v>4.96</v>
      </c>
      <c r="K34" s="22">
        <v>6</v>
      </c>
      <c r="L34" s="46">
        <f t="shared" ref="L34:L38" si="5">K34*J34</f>
        <v>29.759999999999998</v>
      </c>
      <c r="M34" s="15"/>
      <c r="N34" s="15"/>
      <c r="O34" s="15"/>
    </row>
    <row r="35" spans="1:15" ht="63.75" x14ac:dyDescent="0.2">
      <c r="A35" s="15" t="s">
        <v>155</v>
      </c>
      <c r="B35" s="40" t="s">
        <v>97</v>
      </c>
      <c r="C35" s="15" t="s">
        <v>156</v>
      </c>
      <c r="D35" s="22">
        <v>3</v>
      </c>
      <c r="E35" s="22">
        <v>1</v>
      </c>
      <c r="F35" s="15" t="s">
        <v>157</v>
      </c>
      <c r="G35" s="26" t="s">
        <v>158</v>
      </c>
      <c r="H35" s="15"/>
      <c r="I35" s="35">
        <v>4.79</v>
      </c>
      <c r="J35" s="35">
        <v>4.79</v>
      </c>
      <c r="K35" s="22">
        <v>1</v>
      </c>
      <c r="L35" s="46">
        <f t="shared" si="5"/>
        <v>4.79</v>
      </c>
      <c r="M35" s="15"/>
      <c r="N35" s="15"/>
      <c r="O35" s="15"/>
    </row>
    <row r="36" spans="1:15" ht="25.5" x14ac:dyDescent="0.2">
      <c r="A36" s="15" t="s">
        <v>163</v>
      </c>
      <c r="B36" s="15" t="s">
        <v>164</v>
      </c>
      <c r="C36" s="15" t="s">
        <v>165</v>
      </c>
      <c r="D36" s="15"/>
      <c r="E36" s="15"/>
      <c r="F36" s="15"/>
      <c r="G36" s="126" t="s">
        <v>166</v>
      </c>
      <c r="H36" s="15"/>
      <c r="I36" s="35">
        <v>30.16</v>
      </c>
      <c r="J36" s="35">
        <v>30.16</v>
      </c>
      <c r="K36" s="22">
        <v>1</v>
      </c>
      <c r="L36" s="46">
        <f t="shared" si="5"/>
        <v>30.16</v>
      </c>
      <c r="M36" s="15"/>
      <c r="N36" s="15"/>
      <c r="O36" s="15"/>
    </row>
    <row r="37" spans="1:15" ht="25.5" x14ac:dyDescent="0.2">
      <c r="A37" s="15" t="s">
        <v>167</v>
      </c>
      <c r="B37" s="84">
        <v>1</v>
      </c>
      <c r="C37" s="15" t="s">
        <v>168</v>
      </c>
      <c r="D37" s="15"/>
      <c r="E37" s="15"/>
      <c r="F37" s="15"/>
      <c r="G37" s="26" t="s">
        <v>169</v>
      </c>
      <c r="H37" s="15"/>
      <c r="I37" s="35">
        <v>5.95</v>
      </c>
      <c r="J37" s="35">
        <v>5.95</v>
      </c>
      <c r="K37" s="22">
        <v>2</v>
      </c>
      <c r="L37" s="46">
        <f t="shared" si="5"/>
        <v>11.9</v>
      </c>
      <c r="M37" s="15"/>
      <c r="N37" s="15"/>
      <c r="O37" s="15"/>
    </row>
    <row r="38" spans="1:15" ht="38.25" x14ac:dyDescent="0.2">
      <c r="A38" s="15" t="s">
        <v>170</v>
      </c>
      <c r="B38" s="15" t="s">
        <v>171</v>
      </c>
      <c r="C38" s="15" t="s">
        <v>168</v>
      </c>
      <c r="D38" s="15"/>
      <c r="E38" s="15"/>
      <c r="F38" s="15"/>
      <c r="G38" s="26" t="s">
        <v>173</v>
      </c>
      <c r="H38" s="15"/>
      <c r="I38" s="35">
        <v>5.99</v>
      </c>
      <c r="J38" s="35">
        <v>5.99</v>
      </c>
      <c r="K38" s="22">
        <v>6</v>
      </c>
      <c r="L38" s="46">
        <f t="shared" si="5"/>
        <v>35.94</v>
      </c>
      <c r="M38" s="15"/>
      <c r="N38" s="15"/>
      <c r="O38" s="15"/>
    </row>
    <row r="39" spans="1:15" ht="38.25" x14ac:dyDescent="0.2">
      <c r="A39" s="15" t="s">
        <v>174</v>
      </c>
      <c r="B39" s="15" t="s">
        <v>171</v>
      </c>
      <c r="C39" s="15" t="s">
        <v>175</v>
      </c>
      <c r="D39" s="22">
        <v>3</v>
      </c>
      <c r="E39" s="22">
        <v>4</v>
      </c>
      <c r="F39" s="15" t="s">
        <v>176</v>
      </c>
      <c r="G39" s="26" t="s">
        <v>177</v>
      </c>
      <c r="H39" s="15"/>
      <c r="I39" s="35">
        <v>4.7</v>
      </c>
      <c r="J39" s="35">
        <v>18.8</v>
      </c>
      <c r="K39" s="22">
        <v>1</v>
      </c>
      <c r="L39" s="46">
        <v>18.8</v>
      </c>
      <c r="M39" s="15"/>
      <c r="N39" s="15"/>
      <c r="O39" s="15"/>
    </row>
    <row r="40" spans="1:15" ht="27.75" x14ac:dyDescent="0.35">
      <c r="A40" s="15"/>
      <c r="B40" s="15"/>
      <c r="C40" s="15"/>
      <c r="D40" s="15"/>
      <c r="E40" s="15"/>
      <c r="F40" s="15"/>
      <c r="G40" s="15"/>
      <c r="H40" s="15"/>
      <c r="I40" s="98" t="s">
        <v>181</v>
      </c>
      <c r="J40" s="102">
        <f>SUM(J20:J39)</f>
        <v>182.89000000000001</v>
      </c>
      <c r="K40" s="98" t="s">
        <v>181</v>
      </c>
      <c r="L40" s="102">
        <f>SUM(L20:L39)</f>
        <v>361.61000000000007</v>
      </c>
      <c r="M40" s="105" t="s">
        <v>184</v>
      </c>
      <c r="N40" s="140"/>
      <c r="O40" s="15"/>
    </row>
    <row r="41" spans="1:15" ht="12.75" x14ac:dyDescent="0.2">
      <c r="A41" s="17" t="s">
        <v>186</v>
      </c>
      <c r="B41" s="19"/>
      <c r="C41" s="19"/>
      <c r="D41" s="19"/>
      <c r="E41" s="19"/>
      <c r="F41" s="20"/>
      <c r="G41" s="20"/>
      <c r="H41" s="56"/>
      <c r="I41" s="20"/>
      <c r="J41" s="20"/>
      <c r="K41" s="56"/>
      <c r="L41" s="56"/>
      <c r="M41" s="56"/>
      <c r="N41" s="20"/>
      <c r="O41" s="20"/>
    </row>
    <row r="42" spans="1:15" ht="12.7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43"/>
      <c r="M42" s="15"/>
      <c r="N42" s="15"/>
      <c r="O42" s="15"/>
    </row>
    <row r="43" spans="1:15" ht="12.7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43"/>
      <c r="M43" s="15"/>
      <c r="N43" s="15"/>
      <c r="O43" s="15"/>
    </row>
    <row r="44" spans="1:15" ht="40.5" x14ac:dyDescent="0.35">
      <c r="A44" s="15"/>
      <c r="B44" s="15"/>
      <c r="C44" s="15"/>
      <c r="D44" s="15"/>
      <c r="E44" s="15"/>
      <c r="F44" s="15"/>
      <c r="G44" s="15"/>
      <c r="H44" s="15"/>
      <c r="I44" s="15"/>
      <c r="J44" s="135">
        <f>SUM(J6,J18,J40)</f>
        <v>600.08999999999992</v>
      </c>
      <c r="K44" s="145" t="s">
        <v>187</v>
      </c>
      <c r="L44" s="135">
        <f>SUM(L6,L18,L40)</f>
        <v>806.75</v>
      </c>
      <c r="M44" s="148" t="s">
        <v>188</v>
      </c>
      <c r="N44" s="15"/>
      <c r="O44" s="15"/>
    </row>
    <row r="45" spans="1:15" ht="64.5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139">
        <v>-165.7</v>
      </c>
      <c r="K45" s="148" t="s">
        <v>192</v>
      </c>
      <c r="L45" s="139">
        <v>-165.7</v>
      </c>
      <c r="M45" s="148" t="s">
        <v>192</v>
      </c>
      <c r="N45" s="15"/>
      <c r="O45" s="15"/>
    </row>
    <row r="46" spans="1:15" ht="12.7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42"/>
      <c r="K46" s="142"/>
      <c r="L46" s="142"/>
      <c r="M46" s="142"/>
      <c r="N46" s="15"/>
      <c r="O46" s="15"/>
    </row>
    <row r="47" spans="1:15" ht="12.7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42"/>
      <c r="K47" s="142"/>
      <c r="L47" s="142" t="s">
        <v>190</v>
      </c>
      <c r="M47" s="142"/>
      <c r="N47" s="15"/>
      <c r="O47" s="15"/>
    </row>
    <row r="48" spans="1:15" ht="23.25" x14ac:dyDescent="0.35">
      <c r="A48" s="15"/>
      <c r="B48" s="15"/>
      <c r="C48" s="15"/>
      <c r="D48" s="15"/>
      <c r="E48" s="15"/>
      <c r="F48" s="15"/>
      <c r="G48" s="15"/>
      <c r="H48" s="15"/>
      <c r="I48" s="15"/>
      <c r="J48" s="150">
        <f>SUM(J44:J47)</f>
        <v>434.38999999999993</v>
      </c>
      <c r="K48" s="142" t="s">
        <v>191</v>
      </c>
      <c r="L48" s="150">
        <f>SUM(L44:L47)</f>
        <v>641.04999999999995</v>
      </c>
      <c r="M48" s="142" t="s">
        <v>193</v>
      </c>
      <c r="N48" s="15"/>
      <c r="O48" s="15"/>
    </row>
    <row r="49" spans="1:15" ht="12.7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1:15" ht="12.7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43"/>
      <c r="M50" s="15"/>
      <c r="N50" s="15"/>
      <c r="O50" s="15"/>
    </row>
    <row r="51" spans="1:15" ht="12.7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1:15" ht="12.7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  <row r="53" spans="1:15" ht="12.75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 t="s">
        <v>190</v>
      </c>
      <c r="M53" s="15"/>
      <c r="N53" s="15"/>
      <c r="O53" s="15"/>
    </row>
    <row r="54" spans="1:15" ht="12.75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 t="s">
        <v>190</v>
      </c>
      <c r="M54" s="15"/>
      <c r="N54" s="15"/>
      <c r="O54" s="15"/>
    </row>
    <row r="55" spans="1:15" ht="12.75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</row>
    <row r="56" spans="1:15" ht="12.75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</row>
    <row r="57" spans="1:15" ht="12.75" x14ac:dyDescent="0.2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</row>
    <row r="58" spans="1:15" ht="12.75" x14ac:dyDescent="0.2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</row>
    <row r="59" spans="1:15" ht="12.75" x14ac:dyDescent="0.2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</row>
    <row r="60" spans="1:15" ht="12.75" x14ac:dyDescent="0.2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</row>
    <row r="61" spans="1:15" ht="12.75" x14ac:dyDescent="0.2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</row>
    <row r="62" spans="1:15" ht="12.75" x14ac:dyDescent="0.2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</row>
    <row r="63" spans="1:15" ht="12.75" x14ac:dyDescent="0.2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</row>
    <row r="64" spans="1:15" ht="12.75" x14ac:dyDescent="0.2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</row>
    <row r="65" spans="1:15" ht="12.75" x14ac:dyDescent="0.2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</row>
    <row r="66" spans="1:15" ht="12.75" x14ac:dyDescent="0.2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</row>
    <row r="67" spans="1:15" ht="12.75" x14ac:dyDescent="0.2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</row>
    <row r="68" spans="1:15" ht="12.75" x14ac:dyDescent="0.2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</row>
    <row r="69" spans="1:15" ht="12.75" x14ac:dyDescent="0.2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</row>
    <row r="70" spans="1:15" ht="12.75" x14ac:dyDescent="0.2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</row>
    <row r="71" spans="1:15" ht="12.75" x14ac:dyDescent="0.2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</row>
    <row r="72" spans="1:15" ht="12.75" x14ac:dyDescent="0.2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</row>
    <row r="73" spans="1:15" ht="12.75" x14ac:dyDescent="0.2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</row>
    <row r="74" spans="1:15" ht="12.75" x14ac:dyDescent="0.2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</row>
    <row r="75" spans="1:15" ht="12.75" x14ac:dyDescent="0.2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</row>
    <row r="76" spans="1:15" ht="12.75" x14ac:dyDescent="0.2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</row>
    <row r="77" spans="1:15" ht="12.75" x14ac:dyDescent="0.2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</row>
    <row r="78" spans="1:15" ht="12.75" x14ac:dyDescent="0.2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</row>
    <row r="79" spans="1:15" ht="12.75" x14ac:dyDescent="0.2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</row>
    <row r="80" spans="1:15" ht="12.75" x14ac:dyDescent="0.2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</row>
    <row r="81" spans="1:15" ht="12.75" x14ac:dyDescent="0.2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</row>
    <row r="82" spans="1:15" ht="12.75" x14ac:dyDescent="0.2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</row>
    <row r="83" spans="1:15" ht="12.75" x14ac:dyDescent="0.2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</row>
    <row r="84" spans="1:15" ht="12.75" x14ac:dyDescent="0.2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</row>
    <row r="85" spans="1:15" ht="12.75" x14ac:dyDescent="0.2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</row>
    <row r="86" spans="1:15" ht="12.75" x14ac:dyDescent="0.2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</row>
    <row r="87" spans="1:15" ht="12.75" x14ac:dyDescent="0.2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</row>
    <row r="88" spans="1:15" ht="12.75" x14ac:dyDescent="0.2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</row>
    <row r="89" spans="1:15" ht="12.75" x14ac:dyDescent="0.2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</row>
    <row r="90" spans="1:15" ht="12.75" x14ac:dyDescent="0.2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</row>
    <row r="91" spans="1:15" ht="12.75" x14ac:dyDescent="0.2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</row>
    <row r="92" spans="1:15" ht="12.75" x14ac:dyDescent="0.2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</row>
    <row r="93" spans="1:15" ht="12.75" x14ac:dyDescent="0.2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</row>
    <row r="94" spans="1:15" ht="12.75" x14ac:dyDescent="0.2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</row>
    <row r="95" spans="1:15" ht="12.75" x14ac:dyDescent="0.2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</row>
    <row r="96" spans="1:15" ht="12.75" x14ac:dyDescent="0.2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</row>
    <row r="97" spans="1:15" ht="12.75" x14ac:dyDescent="0.2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</row>
    <row r="98" spans="1:15" ht="12.75" x14ac:dyDescent="0.2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</row>
    <row r="99" spans="1:15" ht="12.75" x14ac:dyDescent="0.2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</row>
    <row r="100" spans="1:15" ht="12.75" x14ac:dyDescent="0.2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</row>
    <row r="101" spans="1:15" ht="12.75" x14ac:dyDescent="0.2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</row>
    <row r="102" spans="1:15" ht="12.75" x14ac:dyDescent="0.2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</row>
    <row r="103" spans="1:15" ht="12.75" x14ac:dyDescent="0.2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</row>
    <row r="104" spans="1:15" ht="12.75" x14ac:dyDescent="0.2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</row>
    <row r="105" spans="1:15" ht="12.75" x14ac:dyDescent="0.2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</row>
    <row r="106" spans="1:15" ht="12.75" x14ac:dyDescent="0.2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</row>
    <row r="107" spans="1:15" ht="12.75" x14ac:dyDescent="0.2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</row>
    <row r="108" spans="1:15" ht="12.75" x14ac:dyDescent="0.2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</row>
    <row r="109" spans="1:15" ht="12.75" x14ac:dyDescent="0.2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</row>
    <row r="110" spans="1:15" ht="12.75" x14ac:dyDescent="0.2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</row>
    <row r="111" spans="1:15" ht="12.75" x14ac:dyDescent="0.2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</row>
    <row r="112" spans="1:15" ht="12.75" x14ac:dyDescent="0.2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</row>
    <row r="113" spans="1:15" ht="12.75" x14ac:dyDescent="0.2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</row>
    <row r="114" spans="1:15" ht="12.75" x14ac:dyDescent="0.2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</row>
    <row r="115" spans="1:15" ht="12.75" x14ac:dyDescent="0.2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</row>
    <row r="116" spans="1:15" ht="12.75" x14ac:dyDescent="0.2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</row>
    <row r="117" spans="1:15" ht="12.75" x14ac:dyDescent="0.2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</row>
    <row r="118" spans="1:15" ht="12.75" x14ac:dyDescent="0.2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</row>
    <row r="119" spans="1:15" ht="12.75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</row>
    <row r="120" spans="1:15" ht="12.75" x14ac:dyDescent="0.2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</row>
    <row r="121" spans="1:15" ht="12.75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</row>
    <row r="122" spans="1:15" ht="12.75" x14ac:dyDescent="0.2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</row>
    <row r="123" spans="1:15" ht="12.75" x14ac:dyDescent="0.2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</row>
    <row r="124" spans="1:15" ht="12.75" x14ac:dyDescent="0.2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</row>
    <row r="125" spans="1:15" ht="12.75" x14ac:dyDescent="0.2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</row>
    <row r="126" spans="1:15" ht="12.75" x14ac:dyDescent="0.2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</row>
    <row r="127" spans="1:15" ht="12.75" x14ac:dyDescent="0.2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</row>
    <row r="128" spans="1:15" ht="12.75" x14ac:dyDescent="0.2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</row>
    <row r="129" spans="1:15" ht="12.75" x14ac:dyDescent="0.2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</row>
    <row r="130" spans="1:15" ht="12.75" x14ac:dyDescent="0.2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</row>
    <row r="131" spans="1:15" ht="12.75" x14ac:dyDescent="0.2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</row>
    <row r="132" spans="1:15" ht="12.75" x14ac:dyDescent="0.2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</row>
    <row r="133" spans="1:15" ht="12.75" x14ac:dyDescent="0.2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</row>
    <row r="134" spans="1:15" ht="12.75" x14ac:dyDescent="0.2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</row>
    <row r="135" spans="1:15" ht="12.75" x14ac:dyDescent="0.2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</row>
    <row r="136" spans="1:15" ht="12.75" x14ac:dyDescent="0.2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</row>
    <row r="137" spans="1:15" ht="12.75" x14ac:dyDescent="0.2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</row>
    <row r="138" spans="1:15" ht="12.75" x14ac:dyDescent="0.2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</row>
    <row r="139" spans="1:15" ht="12.75" x14ac:dyDescent="0.2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</row>
    <row r="140" spans="1:15" ht="12.75" x14ac:dyDescent="0.2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</row>
    <row r="141" spans="1:15" ht="12.75" x14ac:dyDescent="0.2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</row>
    <row r="142" spans="1:15" ht="12.75" x14ac:dyDescent="0.2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</row>
    <row r="143" spans="1:15" ht="12.75" x14ac:dyDescent="0.2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</row>
    <row r="144" spans="1:15" ht="12.75" x14ac:dyDescent="0.2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</row>
    <row r="145" spans="1:15" ht="12.75" x14ac:dyDescent="0.2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</row>
    <row r="146" spans="1:15" ht="12.75" x14ac:dyDescent="0.2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</row>
    <row r="147" spans="1:15" ht="12.75" x14ac:dyDescent="0.2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</row>
    <row r="148" spans="1:15" ht="12.75" x14ac:dyDescent="0.2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</row>
    <row r="149" spans="1:15" ht="12.75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</row>
    <row r="150" spans="1:15" ht="12.75" x14ac:dyDescent="0.2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</row>
    <row r="151" spans="1:15" ht="12.75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</row>
    <row r="152" spans="1:15" ht="12.75" x14ac:dyDescent="0.2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</row>
    <row r="153" spans="1:15" ht="12.75" x14ac:dyDescent="0.2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</row>
    <row r="154" spans="1:15" ht="12.75" x14ac:dyDescent="0.2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</row>
    <row r="155" spans="1:15" ht="12.75" x14ac:dyDescent="0.2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</row>
    <row r="156" spans="1:15" ht="12.75" x14ac:dyDescent="0.2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</row>
    <row r="157" spans="1:15" ht="12.75" x14ac:dyDescent="0.2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</row>
    <row r="158" spans="1:15" ht="12.75" x14ac:dyDescent="0.2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</row>
    <row r="159" spans="1:15" ht="12.75" x14ac:dyDescent="0.2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</row>
    <row r="160" spans="1:15" ht="12.75" x14ac:dyDescent="0.2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</row>
    <row r="161" spans="1:15" ht="12.75" x14ac:dyDescent="0.2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</row>
    <row r="162" spans="1:15" ht="12.75" x14ac:dyDescent="0.2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</row>
    <row r="163" spans="1:15" ht="12.75" x14ac:dyDescent="0.2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</row>
    <row r="164" spans="1:15" ht="12.75" x14ac:dyDescent="0.2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</row>
    <row r="165" spans="1:15" ht="12.75" x14ac:dyDescent="0.2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</row>
    <row r="166" spans="1:15" ht="12.75" x14ac:dyDescent="0.2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</row>
    <row r="167" spans="1:15" ht="12.75" x14ac:dyDescent="0.2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</row>
    <row r="168" spans="1:15" ht="12.75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</row>
    <row r="169" spans="1:15" ht="12.75" x14ac:dyDescent="0.2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</row>
    <row r="170" spans="1:15" ht="12.75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</row>
    <row r="171" spans="1:15" ht="12.75" x14ac:dyDescent="0.2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</row>
    <row r="172" spans="1:15" ht="12.75" x14ac:dyDescent="0.2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</row>
    <row r="173" spans="1:15" ht="12.75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</row>
    <row r="174" spans="1:15" ht="12.75" x14ac:dyDescent="0.2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</row>
    <row r="175" spans="1:15" ht="12.75" x14ac:dyDescent="0.2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</row>
    <row r="176" spans="1:15" ht="12.75" x14ac:dyDescent="0.2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</row>
    <row r="177" spans="1:15" ht="12.75" x14ac:dyDescent="0.2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</row>
    <row r="178" spans="1:15" ht="12.75" x14ac:dyDescent="0.2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</row>
    <row r="179" spans="1:15" ht="12.75" x14ac:dyDescent="0.2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</row>
    <row r="180" spans="1:15" ht="12.75" x14ac:dyDescent="0.2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</row>
    <row r="181" spans="1:15" ht="12.75" x14ac:dyDescent="0.2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</row>
    <row r="182" spans="1:15" ht="12.75" x14ac:dyDescent="0.2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</row>
    <row r="183" spans="1:15" ht="12.75" x14ac:dyDescent="0.2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</row>
    <row r="184" spans="1:15" ht="12.75" x14ac:dyDescent="0.2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</row>
    <row r="185" spans="1:15" ht="12.75" x14ac:dyDescent="0.2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</row>
    <row r="186" spans="1:15" ht="12.75" x14ac:dyDescent="0.2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</row>
    <row r="187" spans="1:15" ht="12.75" x14ac:dyDescent="0.2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</row>
    <row r="188" spans="1:15" ht="12.75" x14ac:dyDescent="0.2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</row>
    <row r="189" spans="1:15" ht="12.75" x14ac:dyDescent="0.2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</row>
    <row r="190" spans="1:15" ht="12.75" x14ac:dyDescent="0.2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</row>
    <row r="191" spans="1:15" ht="12.75" x14ac:dyDescent="0.2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</row>
    <row r="192" spans="1:15" ht="12.75" x14ac:dyDescent="0.2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</row>
    <row r="193" spans="1:15" ht="12.75" x14ac:dyDescent="0.2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</row>
    <row r="194" spans="1:15" ht="12.75" x14ac:dyDescent="0.2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</row>
    <row r="195" spans="1:15" ht="12.75" x14ac:dyDescent="0.2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</row>
    <row r="196" spans="1:15" ht="12.75" x14ac:dyDescent="0.2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</row>
    <row r="197" spans="1:15" ht="12.75" x14ac:dyDescent="0.2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</row>
    <row r="198" spans="1:15" ht="12.75" x14ac:dyDescent="0.2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</row>
    <row r="199" spans="1:15" ht="12.75" x14ac:dyDescent="0.2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</row>
    <row r="200" spans="1:15" ht="12.75" x14ac:dyDescent="0.2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</row>
    <row r="201" spans="1:15" ht="12.75" x14ac:dyDescent="0.2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</row>
    <row r="202" spans="1:15" ht="12.75" x14ac:dyDescent="0.2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</row>
    <row r="203" spans="1:15" ht="12.75" x14ac:dyDescent="0.2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</row>
    <row r="204" spans="1:15" ht="12.75" x14ac:dyDescent="0.2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</row>
    <row r="205" spans="1:15" ht="12.75" x14ac:dyDescent="0.2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</row>
    <row r="206" spans="1:15" ht="12.75" x14ac:dyDescent="0.2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</row>
    <row r="207" spans="1:15" ht="12.75" x14ac:dyDescent="0.2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</row>
    <row r="208" spans="1:15" ht="12.75" x14ac:dyDescent="0.2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</row>
    <row r="209" spans="1:15" ht="12.75" x14ac:dyDescent="0.2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</row>
    <row r="210" spans="1:15" ht="12.75" x14ac:dyDescent="0.2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</row>
    <row r="211" spans="1:15" ht="12.75" x14ac:dyDescent="0.2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</row>
    <row r="212" spans="1:15" ht="12.75" x14ac:dyDescent="0.2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</row>
    <row r="213" spans="1:15" ht="12.75" x14ac:dyDescent="0.2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</row>
    <row r="214" spans="1:15" ht="12.75" x14ac:dyDescent="0.2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</row>
    <row r="215" spans="1:15" ht="12.75" x14ac:dyDescent="0.2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</row>
    <row r="216" spans="1:15" ht="12.75" x14ac:dyDescent="0.2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</row>
    <row r="217" spans="1:15" ht="12.75" x14ac:dyDescent="0.2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</row>
    <row r="218" spans="1:15" ht="12.75" x14ac:dyDescent="0.2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</row>
    <row r="219" spans="1:15" ht="12.75" x14ac:dyDescent="0.2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</row>
    <row r="220" spans="1:15" ht="12.75" x14ac:dyDescent="0.2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</row>
    <row r="221" spans="1:15" ht="12.75" x14ac:dyDescent="0.2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</row>
    <row r="222" spans="1:15" ht="12.75" x14ac:dyDescent="0.2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</row>
    <row r="223" spans="1:15" ht="12.75" x14ac:dyDescent="0.2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</row>
    <row r="224" spans="1:15" ht="12.75" x14ac:dyDescent="0.2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</row>
    <row r="225" spans="1:15" ht="12.75" x14ac:dyDescent="0.2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</row>
    <row r="226" spans="1:15" ht="12.75" x14ac:dyDescent="0.2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</row>
    <row r="227" spans="1:15" ht="12.75" x14ac:dyDescent="0.2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</row>
    <row r="228" spans="1:15" ht="12.75" x14ac:dyDescent="0.2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</row>
    <row r="229" spans="1:15" ht="12.75" x14ac:dyDescent="0.2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</row>
    <row r="230" spans="1:15" ht="12.75" x14ac:dyDescent="0.2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</row>
    <row r="231" spans="1:15" ht="12.75" x14ac:dyDescent="0.2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</row>
    <row r="232" spans="1:15" ht="12.75" x14ac:dyDescent="0.2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</row>
    <row r="233" spans="1:15" ht="12.75" x14ac:dyDescent="0.2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</row>
    <row r="234" spans="1:15" ht="12.75" x14ac:dyDescent="0.2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</row>
    <row r="235" spans="1:15" ht="12.75" x14ac:dyDescent="0.2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</row>
    <row r="236" spans="1:15" ht="12.75" x14ac:dyDescent="0.2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</row>
    <row r="237" spans="1:15" ht="12.75" x14ac:dyDescent="0.2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</row>
    <row r="238" spans="1:15" ht="12.75" x14ac:dyDescent="0.2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</row>
    <row r="239" spans="1:15" ht="12.75" x14ac:dyDescent="0.2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</row>
    <row r="240" spans="1:15" ht="12.75" x14ac:dyDescent="0.2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</row>
    <row r="241" spans="1:15" ht="12.75" x14ac:dyDescent="0.2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</row>
    <row r="242" spans="1:15" ht="12.75" x14ac:dyDescent="0.2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</row>
    <row r="243" spans="1:15" ht="12.75" x14ac:dyDescent="0.2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</row>
    <row r="244" spans="1:15" ht="12.75" x14ac:dyDescent="0.2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</row>
    <row r="245" spans="1:15" ht="12.75" x14ac:dyDescent="0.2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</row>
    <row r="246" spans="1:15" ht="12.75" x14ac:dyDescent="0.2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</row>
    <row r="247" spans="1:15" ht="12.75" x14ac:dyDescent="0.2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</row>
    <row r="248" spans="1:15" ht="12.75" x14ac:dyDescent="0.2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</row>
    <row r="249" spans="1:15" ht="12.75" x14ac:dyDescent="0.2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</row>
    <row r="250" spans="1:15" ht="12.75" x14ac:dyDescent="0.2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</row>
    <row r="251" spans="1:15" ht="12.75" x14ac:dyDescent="0.2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</row>
    <row r="252" spans="1:15" ht="12.75" x14ac:dyDescent="0.2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</row>
    <row r="253" spans="1:15" ht="12.75" x14ac:dyDescent="0.2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</row>
    <row r="254" spans="1:15" ht="12.75" x14ac:dyDescent="0.2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</row>
    <row r="255" spans="1:15" ht="12.75" x14ac:dyDescent="0.2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</row>
    <row r="256" spans="1:15" ht="12.75" x14ac:dyDescent="0.2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</row>
    <row r="257" spans="1:15" ht="12.75" x14ac:dyDescent="0.2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</row>
    <row r="258" spans="1:15" ht="12.75" x14ac:dyDescent="0.2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</row>
    <row r="259" spans="1:15" ht="12.75" x14ac:dyDescent="0.2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</row>
    <row r="260" spans="1:15" ht="12.75" x14ac:dyDescent="0.2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</row>
    <row r="261" spans="1:15" ht="12.75" x14ac:dyDescent="0.2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</row>
    <row r="262" spans="1:15" ht="12.75" x14ac:dyDescent="0.2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</row>
    <row r="263" spans="1:15" ht="12.75" x14ac:dyDescent="0.2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</row>
    <row r="264" spans="1:15" ht="12.75" x14ac:dyDescent="0.2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</row>
    <row r="265" spans="1:15" ht="12.75" x14ac:dyDescent="0.2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</row>
    <row r="266" spans="1:15" ht="12.75" x14ac:dyDescent="0.2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</row>
    <row r="267" spans="1:15" ht="12.75" x14ac:dyDescent="0.2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</row>
    <row r="268" spans="1:15" ht="12.75" x14ac:dyDescent="0.2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</row>
    <row r="269" spans="1:15" ht="12.75" x14ac:dyDescent="0.2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</row>
    <row r="270" spans="1:15" ht="12.75" x14ac:dyDescent="0.2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</row>
    <row r="271" spans="1:15" ht="12.75" x14ac:dyDescent="0.2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</row>
    <row r="272" spans="1:15" ht="12.75" x14ac:dyDescent="0.2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</row>
    <row r="273" spans="1:15" ht="12.75" x14ac:dyDescent="0.2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</row>
    <row r="274" spans="1:15" ht="12.75" x14ac:dyDescent="0.2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</row>
    <row r="275" spans="1:15" ht="12.75" x14ac:dyDescent="0.2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</row>
    <row r="276" spans="1:15" ht="12.75" x14ac:dyDescent="0.2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</row>
    <row r="277" spans="1:15" ht="12.75" x14ac:dyDescent="0.2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</row>
    <row r="278" spans="1:15" ht="12.75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</row>
    <row r="279" spans="1:15" ht="12.75" x14ac:dyDescent="0.2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</row>
    <row r="280" spans="1:15" ht="12.75" x14ac:dyDescent="0.2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</row>
    <row r="281" spans="1:15" ht="12.75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</row>
    <row r="282" spans="1:15" ht="12.75" x14ac:dyDescent="0.2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</row>
    <row r="283" spans="1:15" ht="12.75" x14ac:dyDescent="0.2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</row>
    <row r="284" spans="1:15" ht="12.75" x14ac:dyDescent="0.2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</row>
    <row r="285" spans="1:15" ht="12.75" x14ac:dyDescent="0.2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</row>
    <row r="286" spans="1:15" ht="12.75" x14ac:dyDescent="0.2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</row>
    <row r="287" spans="1:15" ht="12.75" x14ac:dyDescent="0.2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</row>
    <row r="288" spans="1:15" ht="12.75" x14ac:dyDescent="0.2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</row>
    <row r="289" spans="1:15" ht="12.75" x14ac:dyDescent="0.2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</row>
    <row r="290" spans="1:15" ht="12.75" x14ac:dyDescent="0.2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</row>
    <row r="291" spans="1:15" ht="12.75" x14ac:dyDescent="0.2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</row>
    <row r="292" spans="1:15" ht="12.75" x14ac:dyDescent="0.2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</row>
    <row r="293" spans="1:15" ht="12.75" x14ac:dyDescent="0.2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</row>
    <row r="294" spans="1:15" ht="12.75" x14ac:dyDescent="0.2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</row>
    <row r="295" spans="1:15" ht="12.75" x14ac:dyDescent="0.2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</row>
    <row r="296" spans="1:15" ht="12.75" x14ac:dyDescent="0.2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</row>
    <row r="297" spans="1:15" ht="12.75" x14ac:dyDescent="0.2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</row>
    <row r="298" spans="1:15" ht="12.75" x14ac:dyDescent="0.2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</row>
    <row r="299" spans="1:15" ht="12.75" x14ac:dyDescent="0.2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</row>
    <row r="300" spans="1:15" ht="12.75" x14ac:dyDescent="0.2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</row>
    <row r="301" spans="1:15" ht="12.75" x14ac:dyDescent="0.2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</row>
    <row r="302" spans="1:15" ht="12.75" x14ac:dyDescent="0.2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</row>
    <row r="303" spans="1:15" ht="12.75" x14ac:dyDescent="0.2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</row>
    <row r="304" spans="1:15" ht="12.75" x14ac:dyDescent="0.2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</row>
    <row r="305" spans="1:15" ht="12.75" x14ac:dyDescent="0.2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</row>
    <row r="306" spans="1:15" ht="12.75" x14ac:dyDescent="0.2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</row>
    <row r="307" spans="1:15" ht="12.75" x14ac:dyDescent="0.2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</row>
    <row r="308" spans="1:15" ht="12.75" x14ac:dyDescent="0.2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</row>
    <row r="309" spans="1:15" ht="12.75" x14ac:dyDescent="0.2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</row>
    <row r="310" spans="1:15" ht="12.75" x14ac:dyDescent="0.2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</row>
    <row r="311" spans="1:15" ht="12.75" x14ac:dyDescent="0.2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</row>
    <row r="312" spans="1:15" ht="12.75" x14ac:dyDescent="0.2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</row>
    <row r="313" spans="1:15" ht="12.75" x14ac:dyDescent="0.2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</row>
    <row r="314" spans="1:15" ht="12.75" x14ac:dyDescent="0.2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</row>
    <row r="315" spans="1:15" ht="12.75" x14ac:dyDescent="0.2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</row>
    <row r="316" spans="1:15" ht="12.75" x14ac:dyDescent="0.2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</row>
    <row r="317" spans="1:15" ht="12.75" x14ac:dyDescent="0.2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</row>
    <row r="318" spans="1:15" ht="12.75" x14ac:dyDescent="0.2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</row>
    <row r="319" spans="1:15" ht="12.75" x14ac:dyDescent="0.2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</row>
    <row r="320" spans="1:15" ht="12.75" x14ac:dyDescent="0.2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</row>
    <row r="321" spans="1:15" ht="12.75" x14ac:dyDescent="0.2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</row>
    <row r="322" spans="1:15" ht="12.75" x14ac:dyDescent="0.2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</row>
    <row r="323" spans="1:15" ht="12.75" x14ac:dyDescent="0.2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</row>
    <row r="324" spans="1:15" ht="12.75" x14ac:dyDescent="0.2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</row>
    <row r="325" spans="1:15" ht="12.75" x14ac:dyDescent="0.2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</row>
    <row r="326" spans="1:15" ht="12.75" x14ac:dyDescent="0.2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</row>
    <row r="327" spans="1:15" ht="12.75" x14ac:dyDescent="0.2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</row>
    <row r="328" spans="1:15" ht="12.75" x14ac:dyDescent="0.2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</row>
    <row r="329" spans="1:15" ht="12.75" x14ac:dyDescent="0.2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</row>
    <row r="330" spans="1:15" ht="12.75" x14ac:dyDescent="0.2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</row>
    <row r="331" spans="1:15" ht="12.75" x14ac:dyDescent="0.2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</row>
    <row r="332" spans="1:15" ht="12.75" x14ac:dyDescent="0.2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</row>
    <row r="333" spans="1:15" ht="12.75" x14ac:dyDescent="0.2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</row>
    <row r="334" spans="1:15" ht="12.75" x14ac:dyDescent="0.2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</row>
    <row r="335" spans="1:15" ht="12.75" x14ac:dyDescent="0.2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</row>
    <row r="336" spans="1:15" ht="12.75" x14ac:dyDescent="0.2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</row>
    <row r="337" spans="1:15" ht="12.75" x14ac:dyDescent="0.2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</row>
    <row r="338" spans="1:15" ht="12.75" x14ac:dyDescent="0.2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</row>
    <row r="339" spans="1:15" ht="12.75" x14ac:dyDescent="0.2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</row>
    <row r="340" spans="1:15" ht="12.75" x14ac:dyDescent="0.2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</row>
    <row r="341" spans="1:15" ht="12.75" x14ac:dyDescent="0.2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</row>
    <row r="342" spans="1:15" ht="12.75" x14ac:dyDescent="0.2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</row>
    <row r="343" spans="1:15" ht="12.75" x14ac:dyDescent="0.2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</row>
    <row r="344" spans="1:15" ht="12.75" x14ac:dyDescent="0.2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</row>
    <row r="345" spans="1:15" ht="12.75" x14ac:dyDescent="0.2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</row>
    <row r="346" spans="1:15" ht="12.75" x14ac:dyDescent="0.2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</row>
    <row r="347" spans="1:15" ht="12.75" x14ac:dyDescent="0.2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</row>
    <row r="348" spans="1:15" ht="12.75" x14ac:dyDescent="0.2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</row>
    <row r="349" spans="1:15" ht="12.75" x14ac:dyDescent="0.2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</row>
    <row r="350" spans="1:15" ht="12.75" x14ac:dyDescent="0.2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</row>
    <row r="351" spans="1:15" ht="12.75" x14ac:dyDescent="0.2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</row>
    <row r="352" spans="1:15" ht="12.75" x14ac:dyDescent="0.2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</row>
    <row r="353" spans="1:15" ht="12.75" x14ac:dyDescent="0.2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</row>
    <row r="354" spans="1:15" ht="12.75" x14ac:dyDescent="0.2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</row>
    <row r="355" spans="1:15" ht="12.75" x14ac:dyDescent="0.2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</row>
    <row r="356" spans="1:15" ht="12.75" x14ac:dyDescent="0.2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</row>
    <row r="357" spans="1:15" ht="12.75" x14ac:dyDescent="0.2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</row>
    <row r="358" spans="1:15" ht="12.75" x14ac:dyDescent="0.2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</row>
    <row r="359" spans="1:15" ht="12.75" x14ac:dyDescent="0.2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</row>
    <row r="360" spans="1:15" ht="12.75" x14ac:dyDescent="0.2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</row>
    <row r="361" spans="1:15" ht="12.75" x14ac:dyDescent="0.2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</row>
    <row r="362" spans="1:15" ht="12.75" x14ac:dyDescent="0.2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</row>
    <row r="363" spans="1:15" ht="12.75" x14ac:dyDescent="0.2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</row>
    <row r="364" spans="1:15" ht="12.75" x14ac:dyDescent="0.2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</row>
    <row r="365" spans="1:15" ht="12.75" x14ac:dyDescent="0.2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</row>
    <row r="366" spans="1:15" ht="12.75" x14ac:dyDescent="0.2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</row>
    <row r="367" spans="1:15" ht="12.75" x14ac:dyDescent="0.2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</row>
    <row r="368" spans="1:15" ht="12.75" x14ac:dyDescent="0.2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</row>
    <row r="369" spans="1:15" ht="12.75" x14ac:dyDescent="0.2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</row>
    <row r="370" spans="1:15" ht="12.75" x14ac:dyDescent="0.2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</row>
    <row r="371" spans="1:15" ht="12.75" x14ac:dyDescent="0.2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</row>
    <row r="372" spans="1:15" ht="12.75" x14ac:dyDescent="0.2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</row>
    <row r="373" spans="1:15" ht="12.75" x14ac:dyDescent="0.2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</row>
    <row r="374" spans="1:15" ht="12.75" x14ac:dyDescent="0.2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</row>
    <row r="375" spans="1:15" ht="12.75" x14ac:dyDescent="0.2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</row>
    <row r="376" spans="1:15" ht="12.75" x14ac:dyDescent="0.2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</row>
    <row r="377" spans="1:15" ht="12.75" x14ac:dyDescent="0.2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</row>
    <row r="378" spans="1:15" ht="12.75" x14ac:dyDescent="0.2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</row>
    <row r="379" spans="1:15" ht="12.75" x14ac:dyDescent="0.2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</row>
    <row r="380" spans="1:15" ht="12.75" x14ac:dyDescent="0.2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</row>
    <row r="381" spans="1:15" ht="12.75" x14ac:dyDescent="0.2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</row>
    <row r="382" spans="1:15" ht="12.75" x14ac:dyDescent="0.2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</row>
    <row r="383" spans="1:15" ht="12.75" x14ac:dyDescent="0.2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</row>
    <row r="384" spans="1:15" ht="12.75" x14ac:dyDescent="0.2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</row>
    <row r="385" spans="1:15" ht="12.75" x14ac:dyDescent="0.2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</row>
    <row r="386" spans="1:15" ht="12.75" x14ac:dyDescent="0.2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</row>
    <row r="387" spans="1:15" ht="12.75" x14ac:dyDescent="0.2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</row>
    <row r="388" spans="1:15" ht="12.75" x14ac:dyDescent="0.2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</row>
    <row r="389" spans="1:15" ht="12.75" x14ac:dyDescent="0.2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</row>
    <row r="390" spans="1:15" ht="12.75" x14ac:dyDescent="0.2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</row>
    <row r="391" spans="1:15" ht="12.75" x14ac:dyDescent="0.2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</row>
    <row r="392" spans="1:15" ht="12.75" x14ac:dyDescent="0.2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</row>
    <row r="393" spans="1:15" ht="12.75" x14ac:dyDescent="0.2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</row>
    <row r="394" spans="1:15" ht="12.75" x14ac:dyDescent="0.2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</row>
    <row r="395" spans="1:15" ht="12.75" x14ac:dyDescent="0.2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</row>
    <row r="396" spans="1:15" ht="12.75" x14ac:dyDescent="0.2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</row>
    <row r="397" spans="1:15" ht="12.75" x14ac:dyDescent="0.2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</row>
    <row r="398" spans="1:15" ht="12.75" x14ac:dyDescent="0.2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</row>
    <row r="399" spans="1:15" ht="12.75" x14ac:dyDescent="0.2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</row>
    <row r="400" spans="1:15" ht="12.75" x14ac:dyDescent="0.2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</row>
    <row r="401" spans="1:15" ht="12.75" x14ac:dyDescent="0.2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</row>
    <row r="402" spans="1:15" ht="12.75" x14ac:dyDescent="0.2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</row>
    <row r="403" spans="1:15" ht="12.75" x14ac:dyDescent="0.2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</row>
    <row r="404" spans="1:15" ht="12.75" x14ac:dyDescent="0.2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</row>
    <row r="405" spans="1:15" ht="12.75" x14ac:dyDescent="0.2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</row>
    <row r="406" spans="1:15" ht="12.75" x14ac:dyDescent="0.2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</row>
    <row r="407" spans="1:15" ht="12.75" x14ac:dyDescent="0.2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</row>
    <row r="408" spans="1:15" ht="12.75" x14ac:dyDescent="0.2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</row>
    <row r="409" spans="1:15" ht="12.75" x14ac:dyDescent="0.2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</row>
    <row r="410" spans="1:15" ht="12.75" x14ac:dyDescent="0.2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</row>
    <row r="411" spans="1:15" ht="12.75" x14ac:dyDescent="0.2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</row>
    <row r="412" spans="1:15" ht="12.75" x14ac:dyDescent="0.2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</row>
    <row r="413" spans="1:15" ht="12.75" x14ac:dyDescent="0.2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</row>
    <row r="414" spans="1:15" ht="12.75" x14ac:dyDescent="0.2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</row>
    <row r="415" spans="1:15" ht="12.75" x14ac:dyDescent="0.2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</row>
    <row r="416" spans="1:15" ht="12.75" x14ac:dyDescent="0.2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</row>
    <row r="417" spans="1:15" ht="12.75" x14ac:dyDescent="0.2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</row>
    <row r="418" spans="1:15" ht="12.75" x14ac:dyDescent="0.2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</row>
    <row r="419" spans="1:15" ht="12.75" x14ac:dyDescent="0.2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</row>
    <row r="420" spans="1:15" ht="12.75" x14ac:dyDescent="0.2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</row>
    <row r="421" spans="1:15" ht="12.75" x14ac:dyDescent="0.2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</row>
    <row r="422" spans="1:15" ht="12.75" x14ac:dyDescent="0.2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</row>
    <row r="423" spans="1:15" ht="12.75" x14ac:dyDescent="0.2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</row>
    <row r="424" spans="1:15" ht="12.75" x14ac:dyDescent="0.2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</row>
    <row r="425" spans="1:15" ht="12.75" x14ac:dyDescent="0.2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</row>
    <row r="426" spans="1:15" ht="12.75" x14ac:dyDescent="0.2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</row>
    <row r="427" spans="1:15" ht="12.75" x14ac:dyDescent="0.2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</row>
    <row r="428" spans="1:15" ht="12.75" x14ac:dyDescent="0.2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</row>
    <row r="429" spans="1:15" ht="12.75" x14ac:dyDescent="0.2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</row>
    <row r="430" spans="1:15" ht="12.75" x14ac:dyDescent="0.2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</row>
    <row r="431" spans="1:15" ht="12.75" x14ac:dyDescent="0.2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</row>
    <row r="432" spans="1:15" ht="12.75" x14ac:dyDescent="0.2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</row>
    <row r="433" spans="1:15" ht="12.75" x14ac:dyDescent="0.2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</row>
    <row r="434" spans="1:15" ht="12.75" x14ac:dyDescent="0.2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</row>
    <row r="435" spans="1:15" ht="12.75" x14ac:dyDescent="0.2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</row>
    <row r="436" spans="1:15" ht="12.75" x14ac:dyDescent="0.2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</row>
    <row r="437" spans="1:15" ht="12.75" x14ac:dyDescent="0.2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</row>
    <row r="438" spans="1:15" ht="12.75" x14ac:dyDescent="0.2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</row>
    <row r="439" spans="1:15" ht="12.75" x14ac:dyDescent="0.2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</row>
    <row r="440" spans="1:15" ht="12.75" x14ac:dyDescent="0.2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</row>
    <row r="441" spans="1:15" ht="12.75" x14ac:dyDescent="0.2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</row>
    <row r="442" spans="1:15" ht="12.75" x14ac:dyDescent="0.2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</row>
    <row r="443" spans="1:15" ht="12.75" x14ac:dyDescent="0.2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</row>
    <row r="444" spans="1:15" ht="12.75" x14ac:dyDescent="0.2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</row>
    <row r="445" spans="1:15" ht="12.75" x14ac:dyDescent="0.2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</row>
    <row r="446" spans="1:15" ht="12.75" x14ac:dyDescent="0.2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</row>
    <row r="447" spans="1:15" ht="12.75" x14ac:dyDescent="0.2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</row>
    <row r="448" spans="1:15" ht="12.75" x14ac:dyDescent="0.2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</row>
    <row r="449" spans="1:15" ht="12.75" x14ac:dyDescent="0.2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</row>
    <row r="450" spans="1:15" ht="12.75" x14ac:dyDescent="0.2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</row>
    <row r="451" spans="1:15" ht="12.75" x14ac:dyDescent="0.2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</row>
    <row r="452" spans="1:15" ht="12.75" x14ac:dyDescent="0.2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</row>
    <row r="453" spans="1:15" ht="12.75" x14ac:dyDescent="0.2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</row>
    <row r="454" spans="1:15" ht="12.75" x14ac:dyDescent="0.2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</row>
    <row r="455" spans="1:15" ht="12.75" x14ac:dyDescent="0.2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</row>
    <row r="456" spans="1:15" ht="12.75" x14ac:dyDescent="0.2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</row>
    <row r="457" spans="1:15" ht="12.75" x14ac:dyDescent="0.2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</row>
    <row r="458" spans="1:15" ht="12.75" x14ac:dyDescent="0.2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</row>
    <row r="459" spans="1:15" ht="12.75" x14ac:dyDescent="0.2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</row>
    <row r="460" spans="1:15" ht="12.75" x14ac:dyDescent="0.2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</row>
    <row r="461" spans="1:15" ht="12.75" x14ac:dyDescent="0.2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</row>
    <row r="462" spans="1:15" ht="12.75" x14ac:dyDescent="0.2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</row>
    <row r="463" spans="1:15" ht="12.75" x14ac:dyDescent="0.2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</row>
    <row r="464" spans="1:15" ht="12.75" x14ac:dyDescent="0.2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</row>
    <row r="465" spans="1:15" ht="12.75" x14ac:dyDescent="0.2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</row>
    <row r="466" spans="1:15" ht="12.75" x14ac:dyDescent="0.2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</row>
    <row r="467" spans="1:15" ht="12.75" x14ac:dyDescent="0.2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</row>
    <row r="468" spans="1:15" ht="12.75" x14ac:dyDescent="0.2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</row>
    <row r="469" spans="1:15" ht="12.75" x14ac:dyDescent="0.2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</row>
    <row r="470" spans="1:15" ht="12.75" x14ac:dyDescent="0.2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</row>
    <row r="471" spans="1:15" ht="12.75" x14ac:dyDescent="0.2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</row>
    <row r="472" spans="1:15" ht="12.75" x14ac:dyDescent="0.2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</row>
    <row r="473" spans="1:15" ht="12.75" x14ac:dyDescent="0.2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</row>
    <row r="474" spans="1:15" ht="12.75" x14ac:dyDescent="0.2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</row>
    <row r="475" spans="1:15" ht="12.75" x14ac:dyDescent="0.2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</row>
    <row r="476" spans="1:15" ht="12.75" x14ac:dyDescent="0.2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</row>
    <row r="477" spans="1:15" ht="12.75" x14ac:dyDescent="0.2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</row>
    <row r="478" spans="1:15" ht="12.75" x14ac:dyDescent="0.2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</row>
    <row r="479" spans="1:15" ht="12.75" x14ac:dyDescent="0.2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</row>
    <row r="480" spans="1:15" ht="12.75" x14ac:dyDescent="0.2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</row>
    <row r="481" spans="1:15" ht="12.75" x14ac:dyDescent="0.2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</row>
    <row r="482" spans="1:15" ht="12.75" x14ac:dyDescent="0.2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</row>
    <row r="483" spans="1:15" ht="12.75" x14ac:dyDescent="0.2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</row>
    <row r="484" spans="1:15" ht="12.75" x14ac:dyDescent="0.2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</row>
    <row r="485" spans="1:15" ht="12.75" x14ac:dyDescent="0.2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</row>
    <row r="486" spans="1:15" ht="12.75" x14ac:dyDescent="0.2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</row>
    <row r="487" spans="1:15" ht="12.75" x14ac:dyDescent="0.2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</row>
    <row r="488" spans="1:15" ht="12.75" x14ac:dyDescent="0.2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</row>
    <row r="489" spans="1:15" ht="12.75" x14ac:dyDescent="0.2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</row>
    <row r="490" spans="1:15" ht="12.75" x14ac:dyDescent="0.2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</row>
    <row r="491" spans="1:15" ht="12.75" x14ac:dyDescent="0.2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</row>
    <row r="492" spans="1:15" ht="12.75" x14ac:dyDescent="0.2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</row>
    <row r="493" spans="1:15" ht="12.75" x14ac:dyDescent="0.2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</row>
    <row r="494" spans="1:15" ht="12.75" x14ac:dyDescent="0.2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</row>
    <row r="495" spans="1:15" ht="12.75" x14ac:dyDescent="0.2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</row>
    <row r="496" spans="1:15" ht="12.75" x14ac:dyDescent="0.2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</row>
    <row r="497" spans="1:15" ht="12.75" x14ac:dyDescent="0.2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</row>
    <row r="498" spans="1:15" ht="12.75" x14ac:dyDescent="0.2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</row>
    <row r="499" spans="1:15" ht="12.75" x14ac:dyDescent="0.2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</row>
    <row r="500" spans="1:15" ht="12.75" x14ac:dyDescent="0.2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</row>
    <row r="501" spans="1:15" ht="12.75" x14ac:dyDescent="0.2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</row>
    <row r="502" spans="1:15" ht="12.75" x14ac:dyDescent="0.2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</row>
    <row r="503" spans="1:15" ht="12.75" x14ac:dyDescent="0.2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</row>
    <row r="504" spans="1:15" ht="12.75" x14ac:dyDescent="0.2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</row>
    <row r="505" spans="1:15" ht="12.75" x14ac:dyDescent="0.2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</row>
    <row r="506" spans="1:15" ht="12.75" x14ac:dyDescent="0.2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</row>
    <row r="507" spans="1:15" ht="12.75" x14ac:dyDescent="0.2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</row>
    <row r="508" spans="1:15" ht="12.75" x14ac:dyDescent="0.2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</row>
    <row r="509" spans="1:15" ht="12.75" x14ac:dyDescent="0.2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</row>
    <row r="510" spans="1:15" ht="12.75" x14ac:dyDescent="0.2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</row>
    <row r="511" spans="1:15" ht="12.75" x14ac:dyDescent="0.2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</row>
    <row r="512" spans="1:15" ht="12.75" x14ac:dyDescent="0.2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</row>
    <row r="513" spans="1:15" ht="12.75" x14ac:dyDescent="0.2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</row>
    <row r="514" spans="1:15" ht="12.75" x14ac:dyDescent="0.2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</row>
    <row r="515" spans="1:15" ht="12.75" x14ac:dyDescent="0.2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</row>
    <row r="516" spans="1:15" ht="12.75" x14ac:dyDescent="0.2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</row>
    <row r="517" spans="1:15" ht="12.75" x14ac:dyDescent="0.2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</row>
    <row r="518" spans="1:15" ht="12.75" x14ac:dyDescent="0.2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</row>
    <row r="519" spans="1:15" ht="12.75" x14ac:dyDescent="0.2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</row>
    <row r="520" spans="1:15" ht="12.75" x14ac:dyDescent="0.2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</row>
    <row r="521" spans="1:15" ht="12.75" x14ac:dyDescent="0.2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</row>
    <row r="522" spans="1:15" ht="12.75" x14ac:dyDescent="0.2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</row>
    <row r="523" spans="1:15" ht="12.75" x14ac:dyDescent="0.2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</row>
    <row r="524" spans="1:15" ht="12.75" x14ac:dyDescent="0.2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</row>
    <row r="525" spans="1:15" ht="12.75" x14ac:dyDescent="0.2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</row>
    <row r="526" spans="1:15" ht="12.75" x14ac:dyDescent="0.2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</row>
    <row r="527" spans="1:15" ht="12.75" x14ac:dyDescent="0.2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</row>
    <row r="528" spans="1:15" ht="12.75" x14ac:dyDescent="0.2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</row>
    <row r="529" spans="1:15" ht="12.75" x14ac:dyDescent="0.2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</row>
    <row r="530" spans="1:15" ht="12.75" x14ac:dyDescent="0.2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</row>
    <row r="531" spans="1:15" ht="12.75" x14ac:dyDescent="0.2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</row>
    <row r="532" spans="1:15" ht="12.75" x14ac:dyDescent="0.2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</row>
    <row r="533" spans="1:15" ht="12.75" x14ac:dyDescent="0.2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</row>
    <row r="534" spans="1:15" ht="12.75" x14ac:dyDescent="0.2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</row>
    <row r="535" spans="1:15" ht="12.75" x14ac:dyDescent="0.2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</row>
    <row r="536" spans="1:15" ht="12.75" x14ac:dyDescent="0.2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</row>
    <row r="537" spans="1:15" ht="12.75" x14ac:dyDescent="0.2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</row>
    <row r="538" spans="1:15" ht="12.75" x14ac:dyDescent="0.2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</row>
    <row r="539" spans="1:15" ht="12.75" x14ac:dyDescent="0.2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</row>
    <row r="540" spans="1:15" ht="12.75" x14ac:dyDescent="0.2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</row>
    <row r="541" spans="1:15" ht="12.75" x14ac:dyDescent="0.2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</row>
    <row r="542" spans="1:15" ht="12.75" x14ac:dyDescent="0.2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</row>
    <row r="543" spans="1:15" ht="12.75" x14ac:dyDescent="0.2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</row>
    <row r="544" spans="1:15" ht="12.75" x14ac:dyDescent="0.2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</row>
    <row r="545" spans="1:15" ht="12.75" x14ac:dyDescent="0.2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</row>
    <row r="546" spans="1:15" ht="12.75" x14ac:dyDescent="0.2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</row>
    <row r="547" spans="1:15" ht="12.75" x14ac:dyDescent="0.2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</row>
    <row r="548" spans="1:15" ht="12.75" x14ac:dyDescent="0.2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</row>
    <row r="549" spans="1:15" ht="12.75" x14ac:dyDescent="0.2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</row>
    <row r="550" spans="1:15" ht="12.75" x14ac:dyDescent="0.2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</row>
    <row r="551" spans="1:15" ht="12.75" x14ac:dyDescent="0.2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</row>
    <row r="552" spans="1:15" ht="12.75" x14ac:dyDescent="0.2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</row>
    <row r="553" spans="1:15" ht="12.75" x14ac:dyDescent="0.2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</row>
    <row r="554" spans="1:15" ht="12.75" x14ac:dyDescent="0.2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</row>
    <row r="555" spans="1:15" ht="12.75" x14ac:dyDescent="0.2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</row>
    <row r="556" spans="1:15" ht="12.75" x14ac:dyDescent="0.2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</row>
    <row r="557" spans="1:15" ht="12.75" x14ac:dyDescent="0.2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</row>
    <row r="558" spans="1:15" ht="12.75" x14ac:dyDescent="0.2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</row>
    <row r="559" spans="1:15" ht="12.75" x14ac:dyDescent="0.2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</row>
    <row r="560" spans="1:15" ht="12.75" x14ac:dyDescent="0.2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</row>
    <row r="561" spans="1:15" ht="12.75" x14ac:dyDescent="0.2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</row>
    <row r="562" spans="1:15" ht="12.75" x14ac:dyDescent="0.2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</row>
    <row r="563" spans="1:15" ht="12.75" x14ac:dyDescent="0.2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</row>
    <row r="564" spans="1:15" ht="12.75" x14ac:dyDescent="0.2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</row>
    <row r="565" spans="1:15" ht="12.75" x14ac:dyDescent="0.2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</row>
    <row r="566" spans="1:15" ht="12.75" x14ac:dyDescent="0.2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</row>
    <row r="567" spans="1:15" ht="12.75" x14ac:dyDescent="0.2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</row>
    <row r="568" spans="1:15" ht="12.75" x14ac:dyDescent="0.2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</row>
    <row r="569" spans="1:15" ht="12.75" x14ac:dyDescent="0.2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</row>
    <row r="570" spans="1:15" ht="12.75" x14ac:dyDescent="0.2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</row>
    <row r="571" spans="1:15" ht="12.75" x14ac:dyDescent="0.2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</row>
    <row r="572" spans="1:15" ht="12.75" x14ac:dyDescent="0.2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</row>
    <row r="573" spans="1:15" ht="12.75" x14ac:dyDescent="0.2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</row>
    <row r="574" spans="1:15" ht="12.75" x14ac:dyDescent="0.2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</row>
    <row r="575" spans="1:15" ht="12.75" x14ac:dyDescent="0.2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</row>
    <row r="576" spans="1:15" ht="12.75" x14ac:dyDescent="0.2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</row>
    <row r="577" spans="1:15" ht="12.75" x14ac:dyDescent="0.2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</row>
    <row r="578" spans="1:15" ht="12.75" x14ac:dyDescent="0.2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</row>
    <row r="579" spans="1:15" ht="12.75" x14ac:dyDescent="0.2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</row>
    <row r="580" spans="1:15" ht="12.75" x14ac:dyDescent="0.2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</row>
    <row r="581" spans="1:15" ht="12.75" x14ac:dyDescent="0.2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</row>
    <row r="582" spans="1:15" ht="12.75" x14ac:dyDescent="0.2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</row>
    <row r="583" spans="1:15" ht="12.75" x14ac:dyDescent="0.2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</row>
    <row r="584" spans="1:15" ht="12.75" x14ac:dyDescent="0.2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</row>
    <row r="585" spans="1:15" ht="12.75" x14ac:dyDescent="0.2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</row>
    <row r="586" spans="1:15" ht="12.75" x14ac:dyDescent="0.2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</row>
    <row r="587" spans="1:15" ht="12.75" x14ac:dyDescent="0.2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</row>
    <row r="588" spans="1:15" ht="12.75" x14ac:dyDescent="0.2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</row>
    <row r="589" spans="1:15" ht="12.75" x14ac:dyDescent="0.2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</row>
    <row r="590" spans="1:15" ht="12.75" x14ac:dyDescent="0.2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</row>
    <row r="591" spans="1:15" ht="12.75" x14ac:dyDescent="0.2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</row>
    <row r="592" spans="1:15" ht="12.75" x14ac:dyDescent="0.2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</row>
    <row r="593" spans="1:15" ht="12.75" x14ac:dyDescent="0.2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</row>
    <row r="594" spans="1:15" ht="12.75" x14ac:dyDescent="0.2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</row>
    <row r="595" spans="1:15" ht="12.75" x14ac:dyDescent="0.2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</row>
    <row r="596" spans="1:15" ht="12.75" x14ac:dyDescent="0.2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</row>
    <row r="597" spans="1:15" ht="12.75" x14ac:dyDescent="0.2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</row>
    <row r="598" spans="1:15" ht="12.75" x14ac:dyDescent="0.2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</row>
    <row r="599" spans="1:15" ht="12.75" x14ac:dyDescent="0.2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</row>
    <row r="600" spans="1:15" ht="12.75" x14ac:dyDescent="0.2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</row>
    <row r="601" spans="1:15" ht="12.75" x14ac:dyDescent="0.2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</row>
    <row r="602" spans="1:15" ht="12.75" x14ac:dyDescent="0.2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</row>
    <row r="603" spans="1:15" ht="12.75" x14ac:dyDescent="0.2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</row>
    <row r="604" spans="1:15" ht="12.75" x14ac:dyDescent="0.2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</row>
    <row r="605" spans="1:15" ht="12.75" x14ac:dyDescent="0.2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</row>
    <row r="606" spans="1:15" ht="12.75" x14ac:dyDescent="0.2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</row>
    <row r="607" spans="1:15" ht="12.75" x14ac:dyDescent="0.2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</row>
    <row r="608" spans="1:15" ht="12.75" x14ac:dyDescent="0.2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</row>
    <row r="609" spans="1:15" ht="12.75" x14ac:dyDescent="0.2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</row>
    <row r="610" spans="1:15" ht="12.75" x14ac:dyDescent="0.2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</row>
    <row r="611" spans="1:15" ht="12.75" x14ac:dyDescent="0.2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</row>
    <row r="612" spans="1:15" ht="12.75" x14ac:dyDescent="0.2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</row>
    <row r="613" spans="1:15" ht="12.75" x14ac:dyDescent="0.2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</row>
    <row r="614" spans="1:15" ht="12.75" x14ac:dyDescent="0.2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</row>
    <row r="615" spans="1:15" ht="12.75" x14ac:dyDescent="0.2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</row>
    <row r="616" spans="1:15" ht="12.75" x14ac:dyDescent="0.2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</row>
    <row r="617" spans="1:15" ht="12.75" x14ac:dyDescent="0.2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</row>
    <row r="618" spans="1:15" ht="12.75" x14ac:dyDescent="0.2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</row>
    <row r="619" spans="1:15" ht="12.75" x14ac:dyDescent="0.2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</row>
    <row r="620" spans="1:15" ht="12.75" x14ac:dyDescent="0.2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</row>
    <row r="621" spans="1:15" ht="12.75" x14ac:dyDescent="0.2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</row>
    <row r="622" spans="1:15" ht="12.75" x14ac:dyDescent="0.2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</row>
    <row r="623" spans="1:15" ht="12.75" x14ac:dyDescent="0.2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</row>
    <row r="624" spans="1:15" ht="12.75" x14ac:dyDescent="0.2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</row>
    <row r="625" spans="1:15" ht="12.75" x14ac:dyDescent="0.2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</row>
    <row r="626" spans="1:15" ht="12.75" x14ac:dyDescent="0.2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</row>
    <row r="627" spans="1:15" ht="12.75" x14ac:dyDescent="0.2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</row>
    <row r="628" spans="1:15" ht="12.75" x14ac:dyDescent="0.2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</row>
    <row r="629" spans="1:15" ht="12.75" x14ac:dyDescent="0.2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</row>
    <row r="630" spans="1:15" ht="12.75" x14ac:dyDescent="0.2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</row>
    <row r="631" spans="1:15" ht="12.75" x14ac:dyDescent="0.2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</row>
    <row r="632" spans="1:15" ht="12.75" x14ac:dyDescent="0.2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</row>
    <row r="633" spans="1:15" ht="12.75" x14ac:dyDescent="0.2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</row>
    <row r="634" spans="1:15" ht="12.75" x14ac:dyDescent="0.2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</row>
    <row r="635" spans="1:15" ht="12.75" x14ac:dyDescent="0.2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</row>
    <row r="636" spans="1:15" ht="12.75" x14ac:dyDescent="0.2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</row>
    <row r="637" spans="1:15" ht="12.75" x14ac:dyDescent="0.2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</row>
    <row r="638" spans="1:15" ht="12.75" x14ac:dyDescent="0.2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</row>
    <row r="639" spans="1:15" ht="12.75" x14ac:dyDescent="0.2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</row>
    <row r="640" spans="1:15" ht="12.75" x14ac:dyDescent="0.2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</row>
    <row r="641" spans="1:15" ht="12.75" x14ac:dyDescent="0.2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</row>
    <row r="642" spans="1:15" ht="12.75" x14ac:dyDescent="0.2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</row>
    <row r="643" spans="1:15" ht="12.75" x14ac:dyDescent="0.2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</row>
    <row r="644" spans="1:15" ht="12.75" x14ac:dyDescent="0.2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</row>
    <row r="645" spans="1:15" ht="12.75" x14ac:dyDescent="0.2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</row>
    <row r="646" spans="1:15" ht="12.75" x14ac:dyDescent="0.2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</row>
    <row r="647" spans="1:15" ht="12.75" x14ac:dyDescent="0.2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</row>
    <row r="648" spans="1:15" ht="12.75" x14ac:dyDescent="0.2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</row>
    <row r="649" spans="1:15" ht="12.75" x14ac:dyDescent="0.2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</row>
    <row r="650" spans="1:15" ht="12.75" x14ac:dyDescent="0.2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</row>
    <row r="651" spans="1:15" ht="12.75" x14ac:dyDescent="0.2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</row>
    <row r="652" spans="1:15" ht="12.75" x14ac:dyDescent="0.2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</row>
    <row r="653" spans="1:15" ht="12.75" x14ac:dyDescent="0.2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</row>
    <row r="654" spans="1:15" ht="12.75" x14ac:dyDescent="0.2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</row>
    <row r="655" spans="1:15" ht="12.75" x14ac:dyDescent="0.2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</row>
    <row r="656" spans="1:15" ht="12.75" x14ac:dyDescent="0.2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</row>
    <row r="657" spans="1:15" ht="12.75" x14ac:dyDescent="0.2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</row>
    <row r="658" spans="1:15" ht="12.75" x14ac:dyDescent="0.2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</row>
    <row r="659" spans="1:15" ht="12.75" x14ac:dyDescent="0.2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</row>
    <row r="660" spans="1:15" ht="12.75" x14ac:dyDescent="0.2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</row>
    <row r="661" spans="1:15" ht="12.75" x14ac:dyDescent="0.2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</row>
    <row r="662" spans="1:15" ht="12.75" x14ac:dyDescent="0.2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</row>
    <row r="663" spans="1:15" ht="12.75" x14ac:dyDescent="0.2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</row>
    <row r="664" spans="1:15" ht="12.75" x14ac:dyDescent="0.2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</row>
    <row r="665" spans="1:15" ht="12.75" x14ac:dyDescent="0.2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</row>
    <row r="666" spans="1:15" ht="12.75" x14ac:dyDescent="0.2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</row>
    <row r="667" spans="1:15" ht="12.75" x14ac:dyDescent="0.2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</row>
    <row r="668" spans="1:15" ht="12.75" x14ac:dyDescent="0.2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</row>
    <row r="669" spans="1:15" ht="12.75" x14ac:dyDescent="0.2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</row>
    <row r="670" spans="1:15" ht="12.75" x14ac:dyDescent="0.2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</row>
    <row r="671" spans="1:15" ht="12.75" x14ac:dyDescent="0.2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</row>
    <row r="672" spans="1:15" ht="12.75" x14ac:dyDescent="0.2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</row>
    <row r="673" spans="1:15" ht="12.75" x14ac:dyDescent="0.2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</row>
    <row r="674" spans="1:15" ht="12.75" x14ac:dyDescent="0.2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</row>
    <row r="675" spans="1:15" ht="12.75" x14ac:dyDescent="0.2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</row>
    <row r="676" spans="1:15" ht="12.75" x14ac:dyDescent="0.2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</row>
    <row r="677" spans="1:15" ht="12.75" x14ac:dyDescent="0.2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</row>
    <row r="678" spans="1:15" ht="12.75" x14ac:dyDescent="0.2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</row>
    <row r="679" spans="1:15" ht="12.75" x14ac:dyDescent="0.2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</row>
    <row r="680" spans="1:15" ht="12.75" x14ac:dyDescent="0.2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</row>
    <row r="681" spans="1:15" ht="12.75" x14ac:dyDescent="0.2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</row>
    <row r="682" spans="1:15" ht="12.75" x14ac:dyDescent="0.2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</row>
    <row r="683" spans="1:15" ht="12.75" x14ac:dyDescent="0.2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</row>
    <row r="684" spans="1:15" ht="12.75" x14ac:dyDescent="0.2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</row>
    <row r="685" spans="1:15" ht="12.75" x14ac:dyDescent="0.2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</row>
    <row r="686" spans="1:15" ht="12.75" x14ac:dyDescent="0.2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</row>
    <row r="687" spans="1:15" ht="12.75" x14ac:dyDescent="0.2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</row>
    <row r="688" spans="1:15" ht="12.75" x14ac:dyDescent="0.2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</row>
    <row r="689" spans="1:15" ht="12.75" x14ac:dyDescent="0.2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</row>
    <row r="690" spans="1:15" ht="12.75" x14ac:dyDescent="0.2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</row>
    <row r="691" spans="1:15" ht="12.75" x14ac:dyDescent="0.2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</row>
    <row r="692" spans="1:15" ht="12.75" x14ac:dyDescent="0.2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</row>
    <row r="693" spans="1:15" ht="12.75" x14ac:dyDescent="0.2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</row>
    <row r="694" spans="1:15" ht="12.75" x14ac:dyDescent="0.2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</row>
    <row r="695" spans="1:15" ht="12.75" x14ac:dyDescent="0.2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</row>
    <row r="696" spans="1:15" ht="12.75" x14ac:dyDescent="0.2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</row>
    <row r="697" spans="1:15" ht="12.75" x14ac:dyDescent="0.2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</row>
    <row r="698" spans="1:15" ht="12.75" x14ac:dyDescent="0.2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</row>
    <row r="699" spans="1:15" ht="12.75" x14ac:dyDescent="0.2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</row>
    <row r="700" spans="1:15" ht="12.75" x14ac:dyDescent="0.2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</row>
    <row r="701" spans="1:15" ht="12.75" x14ac:dyDescent="0.2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</row>
    <row r="702" spans="1:15" ht="12.75" x14ac:dyDescent="0.2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</row>
    <row r="703" spans="1:15" ht="12.75" x14ac:dyDescent="0.2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</row>
    <row r="704" spans="1:15" ht="12.75" x14ac:dyDescent="0.2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</row>
    <row r="705" spans="1:15" ht="12.75" x14ac:dyDescent="0.2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</row>
    <row r="706" spans="1:15" ht="12.75" x14ac:dyDescent="0.2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</row>
    <row r="707" spans="1:15" ht="12.75" x14ac:dyDescent="0.2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</row>
    <row r="708" spans="1:15" ht="12.75" x14ac:dyDescent="0.2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</row>
    <row r="709" spans="1:15" ht="12.75" x14ac:dyDescent="0.2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</row>
    <row r="710" spans="1:15" ht="12.75" x14ac:dyDescent="0.2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</row>
    <row r="711" spans="1:15" ht="12.75" x14ac:dyDescent="0.2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</row>
    <row r="712" spans="1:15" ht="12.75" x14ac:dyDescent="0.2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</row>
    <row r="713" spans="1:15" ht="12.75" x14ac:dyDescent="0.2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</row>
    <row r="714" spans="1:15" ht="12.75" x14ac:dyDescent="0.2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</row>
    <row r="715" spans="1:15" ht="12.75" x14ac:dyDescent="0.2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</row>
    <row r="716" spans="1:15" ht="12.75" x14ac:dyDescent="0.2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</row>
    <row r="717" spans="1:15" ht="12.75" x14ac:dyDescent="0.2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</row>
    <row r="718" spans="1:15" ht="12.75" x14ac:dyDescent="0.2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</row>
    <row r="719" spans="1:15" ht="12.75" x14ac:dyDescent="0.2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</row>
    <row r="720" spans="1:15" ht="12.75" x14ac:dyDescent="0.2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</row>
    <row r="721" spans="1:15" ht="12.75" x14ac:dyDescent="0.2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</row>
    <row r="722" spans="1:15" ht="12.75" x14ac:dyDescent="0.2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</row>
    <row r="723" spans="1:15" ht="12.75" x14ac:dyDescent="0.2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</row>
    <row r="724" spans="1:15" ht="12.75" x14ac:dyDescent="0.2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</row>
    <row r="725" spans="1:15" ht="12.75" x14ac:dyDescent="0.2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</row>
    <row r="726" spans="1:15" ht="12.75" x14ac:dyDescent="0.2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</row>
    <row r="727" spans="1:15" ht="12.75" x14ac:dyDescent="0.2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</row>
    <row r="728" spans="1:15" ht="12.75" x14ac:dyDescent="0.2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</row>
    <row r="729" spans="1:15" ht="12.75" x14ac:dyDescent="0.2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</row>
    <row r="730" spans="1:15" ht="12.75" x14ac:dyDescent="0.2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</row>
    <row r="731" spans="1:15" ht="12.75" x14ac:dyDescent="0.2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</row>
    <row r="732" spans="1:15" ht="12.75" x14ac:dyDescent="0.2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</row>
    <row r="733" spans="1:15" ht="12.75" x14ac:dyDescent="0.2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</row>
    <row r="734" spans="1:15" ht="12.75" x14ac:dyDescent="0.2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</row>
    <row r="735" spans="1:15" ht="12.75" x14ac:dyDescent="0.2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</row>
    <row r="736" spans="1:15" ht="12.75" x14ac:dyDescent="0.2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</row>
    <row r="737" spans="1:15" ht="12.75" x14ac:dyDescent="0.2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</row>
    <row r="738" spans="1:15" ht="12.75" x14ac:dyDescent="0.2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</row>
    <row r="739" spans="1:15" ht="12.75" x14ac:dyDescent="0.2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</row>
    <row r="740" spans="1:15" ht="12.75" x14ac:dyDescent="0.2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</row>
    <row r="741" spans="1:15" ht="12.75" x14ac:dyDescent="0.2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</row>
    <row r="742" spans="1:15" ht="12.75" x14ac:dyDescent="0.2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</row>
    <row r="743" spans="1:15" ht="12.75" x14ac:dyDescent="0.2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</row>
    <row r="744" spans="1:15" ht="12.75" x14ac:dyDescent="0.2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</row>
    <row r="745" spans="1:15" ht="12.75" x14ac:dyDescent="0.2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</row>
    <row r="746" spans="1:15" ht="12.75" x14ac:dyDescent="0.2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</row>
    <row r="747" spans="1:15" ht="12.75" x14ac:dyDescent="0.2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</row>
    <row r="748" spans="1:15" ht="12.75" x14ac:dyDescent="0.2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</row>
    <row r="749" spans="1:15" ht="12.75" x14ac:dyDescent="0.2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</row>
    <row r="750" spans="1:15" ht="12.75" x14ac:dyDescent="0.2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</row>
    <row r="751" spans="1:15" ht="12.75" x14ac:dyDescent="0.2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</row>
    <row r="752" spans="1:15" ht="12.75" x14ac:dyDescent="0.2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</row>
    <row r="753" spans="1:15" ht="12.75" x14ac:dyDescent="0.2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</row>
    <row r="754" spans="1:15" ht="12.75" x14ac:dyDescent="0.2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</row>
    <row r="755" spans="1:15" ht="12.75" x14ac:dyDescent="0.2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</row>
    <row r="756" spans="1:15" ht="12.75" x14ac:dyDescent="0.2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</row>
    <row r="757" spans="1:15" ht="12.75" x14ac:dyDescent="0.2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</row>
    <row r="758" spans="1:15" ht="12.75" x14ac:dyDescent="0.2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</row>
    <row r="759" spans="1:15" ht="12.75" x14ac:dyDescent="0.2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</row>
    <row r="760" spans="1:15" ht="12.75" x14ac:dyDescent="0.2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</row>
    <row r="761" spans="1:15" ht="12.75" x14ac:dyDescent="0.2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</row>
    <row r="762" spans="1:15" ht="12.75" x14ac:dyDescent="0.2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</row>
    <row r="763" spans="1:15" ht="12.75" x14ac:dyDescent="0.2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</row>
    <row r="764" spans="1:15" ht="12.75" x14ac:dyDescent="0.2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</row>
    <row r="765" spans="1:15" ht="12.75" x14ac:dyDescent="0.2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</row>
    <row r="766" spans="1:15" ht="12.75" x14ac:dyDescent="0.2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</row>
    <row r="767" spans="1:15" ht="12.75" x14ac:dyDescent="0.2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</row>
    <row r="768" spans="1:15" ht="12.75" x14ac:dyDescent="0.2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</row>
    <row r="769" spans="1:15" ht="12.75" x14ac:dyDescent="0.2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</row>
    <row r="770" spans="1:15" ht="12.75" x14ac:dyDescent="0.2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</row>
    <row r="771" spans="1:15" ht="12.75" x14ac:dyDescent="0.2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</row>
    <row r="772" spans="1:15" ht="12.75" x14ac:dyDescent="0.2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</row>
    <row r="773" spans="1:15" ht="12.75" x14ac:dyDescent="0.2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</row>
    <row r="774" spans="1:15" ht="12.75" x14ac:dyDescent="0.2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</row>
    <row r="775" spans="1:15" ht="12.75" x14ac:dyDescent="0.2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</row>
    <row r="776" spans="1:15" ht="12.75" x14ac:dyDescent="0.2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</row>
    <row r="777" spans="1:15" ht="12.75" x14ac:dyDescent="0.2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</row>
    <row r="778" spans="1:15" ht="12.75" x14ac:dyDescent="0.2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</row>
    <row r="779" spans="1:15" ht="12.75" x14ac:dyDescent="0.2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</row>
    <row r="780" spans="1:15" ht="12.75" x14ac:dyDescent="0.2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</row>
    <row r="781" spans="1:15" ht="12.75" x14ac:dyDescent="0.2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</row>
    <row r="782" spans="1:15" ht="12.75" x14ac:dyDescent="0.2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</row>
    <row r="783" spans="1:15" ht="12.75" x14ac:dyDescent="0.2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</row>
    <row r="784" spans="1:15" ht="12.75" x14ac:dyDescent="0.2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</row>
    <row r="785" spans="1:15" ht="12.75" x14ac:dyDescent="0.2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</row>
    <row r="786" spans="1:15" ht="12.75" x14ac:dyDescent="0.2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</row>
    <row r="787" spans="1:15" ht="12.75" x14ac:dyDescent="0.2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</row>
    <row r="788" spans="1:15" ht="12.75" x14ac:dyDescent="0.2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</row>
    <row r="789" spans="1:15" ht="12.75" x14ac:dyDescent="0.2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</row>
    <row r="790" spans="1:15" ht="12.75" x14ac:dyDescent="0.2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</row>
    <row r="791" spans="1:15" ht="12.75" x14ac:dyDescent="0.2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</row>
    <row r="792" spans="1:15" ht="12.75" x14ac:dyDescent="0.2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</row>
    <row r="793" spans="1:15" ht="12.75" x14ac:dyDescent="0.2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</row>
    <row r="794" spans="1:15" ht="12.75" x14ac:dyDescent="0.2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</row>
    <row r="795" spans="1:15" ht="12.75" x14ac:dyDescent="0.2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</row>
    <row r="796" spans="1:15" ht="12.75" x14ac:dyDescent="0.2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</row>
    <row r="797" spans="1:15" ht="12.75" x14ac:dyDescent="0.2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</row>
    <row r="798" spans="1:15" ht="12.75" x14ac:dyDescent="0.2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</row>
    <row r="799" spans="1:15" ht="12.75" x14ac:dyDescent="0.2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</row>
    <row r="800" spans="1:15" ht="12.75" x14ac:dyDescent="0.2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</row>
    <row r="801" spans="1:15" ht="12.75" x14ac:dyDescent="0.2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</row>
    <row r="802" spans="1:15" ht="12.75" x14ac:dyDescent="0.2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</row>
    <row r="803" spans="1:15" ht="12.75" x14ac:dyDescent="0.2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</row>
    <row r="804" spans="1:15" ht="12.75" x14ac:dyDescent="0.2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</row>
    <row r="805" spans="1:15" ht="12.75" x14ac:dyDescent="0.2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</row>
    <row r="806" spans="1:15" ht="12.75" x14ac:dyDescent="0.2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</row>
    <row r="807" spans="1:15" ht="12.75" x14ac:dyDescent="0.2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</row>
    <row r="808" spans="1:15" ht="12.75" x14ac:dyDescent="0.2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</row>
    <row r="809" spans="1:15" ht="12.75" x14ac:dyDescent="0.2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</row>
    <row r="810" spans="1:15" ht="12.75" x14ac:dyDescent="0.2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</row>
    <row r="811" spans="1:15" ht="12.75" x14ac:dyDescent="0.2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</row>
    <row r="812" spans="1:15" ht="12.75" x14ac:dyDescent="0.2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</row>
    <row r="813" spans="1:15" ht="12.75" x14ac:dyDescent="0.2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</row>
    <row r="814" spans="1:15" ht="12.75" x14ac:dyDescent="0.2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</row>
    <row r="815" spans="1:15" ht="12.75" x14ac:dyDescent="0.2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</row>
    <row r="816" spans="1:15" ht="12.75" x14ac:dyDescent="0.2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</row>
    <row r="817" spans="1:15" ht="12.75" x14ac:dyDescent="0.2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</row>
    <row r="818" spans="1:15" ht="12.75" x14ac:dyDescent="0.2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</row>
    <row r="819" spans="1:15" ht="12.75" x14ac:dyDescent="0.2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</row>
    <row r="820" spans="1:15" ht="12.75" x14ac:dyDescent="0.2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</row>
    <row r="821" spans="1:15" ht="12.75" x14ac:dyDescent="0.2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</row>
    <row r="822" spans="1:15" ht="12.75" x14ac:dyDescent="0.2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</row>
    <row r="823" spans="1:15" ht="12.75" x14ac:dyDescent="0.2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</row>
    <row r="824" spans="1:15" ht="12.75" x14ac:dyDescent="0.2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</row>
    <row r="825" spans="1:15" ht="12.75" x14ac:dyDescent="0.2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</row>
    <row r="826" spans="1:15" ht="12.75" x14ac:dyDescent="0.2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</row>
    <row r="827" spans="1:15" ht="12.75" x14ac:dyDescent="0.2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</row>
    <row r="828" spans="1:15" ht="12.75" x14ac:dyDescent="0.2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</row>
    <row r="829" spans="1:15" ht="12.75" x14ac:dyDescent="0.2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</row>
    <row r="830" spans="1:15" ht="12.75" x14ac:dyDescent="0.2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</row>
    <row r="831" spans="1:15" ht="12.75" x14ac:dyDescent="0.2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</row>
    <row r="832" spans="1:15" ht="12.75" x14ac:dyDescent="0.2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</row>
    <row r="833" spans="1:15" ht="12.75" x14ac:dyDescent="0.2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</row>
    <row r="834" spans="1:15" ht="12.75" x14ac:dyDescent="0.2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</row>
    <row r="835" spans="1:15" ht="12.75" x14ac:dyDescent="0.2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</row>
    <row r="836" spans="1:15" ht="12.75" x14ac:dyDescent="0.2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</row>
    <row r="837" spans="1:15" ht="12.75" x14ac:dyDescent="0.2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</row>
    <row r="838" spans="1:15" ht="12.75" x14ac:dyDescent="0.2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</row>
    <row r="839" spans="1:15" ht="12.75" x14ac:dyDescent="0.2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</row>
    <row r="840" spans="1:15" ht="12.75" x14ac:dyDescent="0.2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</row>
    <row r="841" spans="1:15" ht="12.75" x14ac:dyDescent="0.2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</row>
    <row r="842" spans="1:15" ht="12.75" x14ac:dyDescent="0.2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</row>
    <row r="843" spans="1:15" ht="12.75" x14ac:dyDescent="0.2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</row>
    <row r="844" spans="1:15" ht="12.75" x14ac:dyDescent="0.2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</row>
    <row r="845" spans="1:15" ht="12.75" x14ac:dyDescent="0.2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</row>
    <row r="846" spans="1:15" ht="12.75" x14ac:dyDescent="0.2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</row>
    <row r="847" spans="1:15" ht="12.75" x14ac:dyDescent="0.2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</row>
    <row r="848" spans="1:15" ht="12.75" x14ac:dyDescent="0.2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</row>
    <row r="849" spans="1:15" ht="12.75" x14ac:dyDescent="0.2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</row>
    <row r="850" spans="1:15" ht="12.75" x14ac:dyDescent="0.2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</row>
    <row r="851" spans="1:15" ht="12.75" x14ac:dyDescent="0.2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</row>
    <row r="852" spans="1:15" ht="12.75" x14ac:dyDescent="0.2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</row>
    <row r="853" spans="1:15" ht="12.75" x14ac:dyDescent="0.2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</row>
    <row r="854" spans="1:15" ht="12.75" x14ac:dyDescent="0.2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</row>
    <row r="855" spans="1:15" ht="12.75" x14ac:dyDescent="0.2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</row>
    <row r="856" spans="1:15" ht="12.75" x14ac:dyDescent="0.2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</row>
    <row r="857" spans="1:15" ht="12.75" x14ac:dyDescent="0.2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</row>
    <row r="858" spans="1:15" ht="12.75" x14ac:dyDescent="0.2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</row>
    <row r="859" spans="1:15" ht="12.75" x14ac:dyDescent="0.2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</row>
    <row r="860" spans="1:15" ht="12.75" x14ac:dyDescent="0.2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</row>
    <row r="861" spans="1:15" ht="12.75" x14ac:dyDescent="0.2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</row>
    <row r="862" spans="1:15" ht="12.75" x14ac:dyDescent="0.2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</row>
    <row r="863" spans="1:15" ht="12.75" x14ac:dyDescent="0.2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</row>
    <row r="864" spans="1:15" ht="12.75" x14ac:dyDescent="0.2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</row>
    <row r="865" spans="1:15" ht="12.75" x14ac:dyDescent="0.2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</row>
    <row r="866" spans="1:15" ht="12.75" x14ac:dyDescent="0.2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</row>
    <row r="867" spans="1:15" ht="12.75" x14ac:dyDescent="0.2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</row>
    <row r="868" spans="1:15" ht="12.75" x14ac:dyDescent="0.2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</row>
    <row r="869" spans="1:15" ht="12.75" x14ac:dyDescent="0.2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</row>
    <row r="870" spans="1:15" ht="12.75" x14ac:dyDescent="0.2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</row>
    <row r="871" spans="1:15" ht="12.75" x14ac:dyDescent="0.2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</row>
    <row r="872" spans="1:15" ht="12.75" x14ac:dyDescent="0.2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</row>
    <row r="873" spans="1:15" ht="12.75" x14ac:dyDescent="0.2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</row>
    <row r="874" spans="1:15" ht="12.75" x14ac:dyDescent="0.2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</row>
    <row r="875" spans="1:15" ht="12.75" x14ac:dyDescent="0.2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</row>
    <row r="876" spans="1:15" ht="12.75" x14ac:dyDescent="0.2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</row>
    <row r="877" spans="1:15" ht="12.75" x14ac:dyDescent="0.2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</row>
    <row r="878" spans="1:15" ht="12.75" x14ac:dyDescent="0.2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</row>
    <row r="879" spans="1:15" ht="12.75" x14ac:dyDescent="0.2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</row>
    <row r="880" spans="1:15" ht="12.75" x14ac:dyDescent="0.2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</row>
    <row r="881" spans="1:15" ht="12.75" x14ac:dyDescent="0.2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</row>
    <row r="882" spans="1:15" ht="12.75" x14ac:dyDescent="0.2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</row>
    <row r="883" spans="1:15" ht="12.75" x14ac:dyDescent="0.2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</row>
    <row r="884" spans="1:15" ht="12.75" x14ac:dyDescent="0.2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</row>
    <row r="885" spans="1:15" ht="12.75" x14ac:dyDescent="0.2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</row>
    <row r="886" spans="1:15" ht="12.75" x14ac:dyDescent="0.2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</row>
    <row r="887" spans="1:15" ht="12.75" x14ac:dyDescent="0.2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</row>
    <row r="888" spans="1:15" ht="12.75" x14ac:dyDescent="0.2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</row>
    <row r="889" spans="1:15" ht="12.75" x14ac:dyDescent="0.2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</row>
    <row r="890" spans="1:15" ht="12.75" x14ac:dyDescent="0.2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</row>
    <row r="891" spans="1:15" ht="12.75" x14ac:dyDescent="0.2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</row>
    <row r="892" spans="1:15" ht="12.75" x14ac:dyDescent="0.2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</row>
    <row r="893" spans="1:15" ht="12.75" x14ac:dyDescent="0.2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</row>
    <row r="894" spans="1:15" ht="12.75" x14ac:dyDescent="0.2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</row>
    <row r="895" spans="1:15" ht="12.75" x14ac:dyDescent="0.2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</row>
    <row r="896" spans="1:15" ht="12.75" x14ac:dyDescent="0.2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</row>
    <row r="897" spans="1:15" ht="12.75" x14ac:dyDescent="0.2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</row>
    <row r="898" spans="1:15" ht="12.75" x14ac:dyDescent="0.2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</row>
    <row r="899" spans="1:15" ht="12.75" x14ac:dyDescent="0.2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</row>
    <row r="900" spans="1:15" ht="12.75" x14ac:dyDescent="0.2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</row>
    <row r="901" spans="1:15" ht="12.75" x14ac:dyDescent="0.2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</row>
    <row r="902" spans="1:15" ht="12.75" x14ac:dyDescent="0.2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</row>
    <row r="903" spans="1:15" ht="12.75" x14ac:dyDescent="0.2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</row>
    <row r="904" spans="1:15" ht="12.75" x14ac:dyDescent="0.2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</row>
    <row r="905" spans="1:15" ht="12.75" x14ac:dyDescent="0.2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</row>
    <row r="906" spans="1:15" ht="12.75" x14ac:dyDescent="0.2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</row>
    <row r="907" spans="1:15" ht="12.75" x14ac:dyDescent="0.2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</row>
    <row r="908" spans="1:15" ht="12.75" x14ac:dyDescent="0.2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</row>
    <row r="909" spans="1:15" ht="12.75" x14ac:dyDescent="0.2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</row>
    <row r="910" spans="1:15" ht="12.75" x14ac:dyDescent="0.2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</row>
    <row r="911" spans="1:15" ht="12.75" x14ac:dyDescent="0.2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</row>
    <row r="912" spans="1:15" ht="12.75" x14ac:dyDescent="0.2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</row>
    <row r="913" spans="1:15" ht="12.75" x14ac:dyDescent="0.2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</row>
    <row r="914" spans="1:15" ht="12.75" x14ac:dyDescent="0.2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</row>
    <row r="915" spans="1:15" ht="12.75" x14ac:dyDescent="0.2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</row>
    <row r="916" spans="1:15" ht="12.75" x14ac:dyDescent="0.2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</row>
    <row r="917" spans="1:15" ht="12.75" x14ac:dyDescent="0.2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</row>
    <row r="918" spans="1:15" ht="12.75" x14ac:dyDescent="0.2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</row>
    <row r="919" spans="1:15" ht="12.75" x14ac:dyDescent="0.2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</row>
    <row r="920" spans="1:15" ht="12.75" x14ac:dyDescent="0.2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</row>
    <row r="921" spans="1:15" ht="12.75" x14ac:dyDescent="0.2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</row>
    <row r="922" spans="1:15" ht="12.75" x14ac:dyDescent="0.2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</row>
    <row r="923" spans="1:15" ht="12.75" x14ac:dyDescent="0.2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</row>
    <row r="924" spans="1:15" ht="12.75" x14ac:dyDescent="0.2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</row>
    <row r="925" spans="1:15" ht="12.75" x14ac:dyDescent="0.2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</row>
    <row r="926" spans="1:15" ht="12.75" x14ac:dyDescent="0.2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</row>
    <row r="927" spans="1:15" ht="12.75" x14ac:dyDescent="0.2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</row>
    <row r="928" spans="1:15" ht="12.75" x14ac:dyDescent="0.2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</row>
    <row r="929" spans="1:15" ht="12.75" x14ac:dyDescent="0.2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</row>
    <row r="930" spans="1:15" ht="12.75" x14ac:dyDescent="0.2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</row>
    <row r="931" spans="1:15" ht="12.75" x14ac:dyDescent="0.2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</row>
    <row r="932" spans="1:15" ht="12.75" x14ac:dyDescent="0.2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</row>
    <row r="933" spans="1:15" ht="12.75" x14ac:dyDescent="0.2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</row>
    <row r="934" spans="1:15" ht="12.75" x14ac:dyDescent="0.2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</row>
    <row r="935" spans="1:15" ht="12.75" x14ac:dyDescent="0.2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</row>
    <row r="936" spans="1:15" ht="12.75" x14ac:dyDescent="0.2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</row>
    <row r="937" spans="1:15" ht="12.75" x14ac:dyDescent="0.2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</row>
    <row r="938" spans="1:15" ht="12.75" x14ac:dyDescent="0.2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</row>
    <row r="939" spans="1:15" ht="12.75" x14ac:dyDescent="0.2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</row>
    <row r="940" spans="1:15" ht="12.75" x14ac:dyDescent="0.2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</row>
    <row r="941" spans="1:15" ht="12.75" x14ac:dyDescent="0.2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</row>
    <row r="942" spans="1:15" ht="12.75" x14ac:dyDescent="0.2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</row>
    <row r="943" spans="1:15" ht="12.75" x14ac:dyDescent="0.2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</row>
    <row r="944" spans="1:15" ht="12.75" x14ac:dyDescent="0.2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</row>
    <row r="945" spans="1:15" ht="12.75" x14ac:dyDescent="0.2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</row>
    <row r="946" spans="1:15" ht="12.75" x14ac:dyDescent="0.2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</row>
    <row r="947" spans="1:15" ht="12.75" x14ac:dyDescent="0.2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</row>
    <row r="948" spans="1:15" ht="12.75" x14ac:dyDescent="0.2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</row>
    <row r="949" spans="1:15" ht="12.75" x14ac:dyDescent="0.2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</row>
    <row r="950" spans="1:15" ht="12.75" x14ac:dyDescent="0.2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</row>
    <row r="951" spans="1:15" ht="12.75" x14ac:dyDescent="0.2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</row>
    <row r="952" spans="1:15" ht="12.75" x14ac:dyDescent="0.2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</row>
    <row r="953" spans="1:15" ht="12.75" x14ac:dyDescent="0.2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</row>
    <row r="954" spans="1:15" ht="12.75" x14ac:dyDescent="0.2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</row>
    <row r="955" spans="1:15" ht="12.75" x14ac:dyDescent="0.2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</row>
    <row r="956" spans="1:15" ht="12.75" x14ac:dyDescent="0.2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</row>
    <row r="957" spans="1:15" ht="12.75" x14ac:dyDescent="0.2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</row>
    <row r="958" spans="1:15" ht="12.75" x14ac:dyDescent="0.2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</row>
    <row r="959" spans="1:15" ht="12.75" x14ac:dyDescent="0.2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</row>
    <row r="960" spans="1:15" ht="12.75" x14ac:dyDescent="0.2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</row>
    <row r="961" spans="1:15" ht="12.75" x14ac:dyDescent="0.2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</row>
    <row r="962" spans="1:15" ht="12.75" x14ac:dyDescent="0.2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</row>
    <row r="963" spans="1:15" ht="12.75" x14ac:dyDescent="0.2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</row>
    <row r="964" spans="1:15" ht="12.75" x14ac:dyDescent="0.2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</row>
    <row r="965" spans="1:15" ht="12.75" x14ac:dyDescent="0.2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</row>
    <row r="966" spans="1:15" ht="12.75" x14ac:dyDescent="0.2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</row>
    <row r="967" spans="1:15" ht="12.75" x14ac:dyDescent="0.2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</row>
    <row r="968" spans="1:15" ht="12.75" x14ac:dyDescent="0.2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</row>
    <row r="969" spans="1:15" ht="12.75" x14ac:dyDescent="0.2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</row>
    <row r="970" spans="1:15" ht="12.75" x14ac:dyDescent="0.2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</row>
    <row r="971" spans="1:15" ht="12.75" x14ac:dyDescent="0.2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</row>
    <row r="972" spans="1:15" ht="12.75" x14ac:dyDescent="0.2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</row>
    <row r="973" spans="1:15" ht="12.75" x14ac:dyDescent="0.2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</row>
    <row r="974" spans="1:15" ht="12.75" x14ac:dyDescent="0.2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</row>
    <row r="975" spans="1:15" ht="12.75" x14ac:dyDescent="0.2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</row>
    <row r="976" spans="1:15" ht="12.75" x14ac:dyDescent="0.2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</row>
    <row r="977" spans="1:15" ht="12.75" x14ac:dyDescent="0.2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</row>
    <row r="978" spans="1:15" ht="12.75" x14ac:dyDescent="0.2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</row>
    <row r="979" spans="1:15" ht="12.75" x14ac:dyDescent="0.2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</row>
    <row r="980" spans="1:15" ht="12.75" x14ac:dyDescent="0.2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</row>
    <row r="981" spans="1:15" ht="12.75" x14ac:dyDescent="0.2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</row>
    <row r="982" spans="1:15" ht="12.75" x14ac:dyDescent="0.2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</row>
    <row r="983" spans="1:15" ht="12.75" x14ac:dyDescent="0.2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</row>
    <row r="984" spans="1:15" ht="12.75" x14ac:dyDescent="0.2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</row>
    <row r="985" spans="1:15" ht="12.75" x14ac:dyDescent="0.2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</row>
    <row r="986" spans="1:15" ht="12.75" x14ac:dyDescent="0.2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</row>
    <row r="987" spans="1:15" ht="12.75" x14ac:dyDescent="0.2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</row>
    <row r="988" spans="1:15" ht="12.75" x14ac:dyDescent="0.2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</row>
    <row r="989" spans="1:15" ht="12.75" x14ac:dyDescent="0.2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</row>
    <row r="990" spans="1:15" ht="12.75" x14ac:dyDescent="0.2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</row>
    <row r="991" spans="1:15" ht="12.75" x14ac:dyDescent="0.2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</row>
    <row r="992" spans="1:15" ht="12.75" x14ac:dyDescent="0.2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</row>
    <row r="993" spans="1:15" ht="12.75" x14ac:dyDescent="0.2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</row>
    <row r="994" spans="1:15" ht="12.75" x14ac:dyDescent="0.2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</row>
    <row r="995" spans="1:15" ht="12.75" x14ac:dyDescent="0.2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</row>
    <row r="996" spans="1:15" ht="12.75" x14ac:dyDescent="0.2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</row>
    <row r="997" spans="1:15" ht="12.75" x14ac:dyDescent="0.2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</row>
    <row r="998" spans="1:15" ht="12.75" x14ac:dyDescent="0.2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</row>
    <row r="999" spans="1:15" ht="12.75" x14ac:dyDescent="0.2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</row>
    <row r="1000" spans="1:15" ht="12.75" x14ac:dyDescent="0.2">
      <c r="A1000" s="15"/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</row>
    <row r="1001" spans="1:15" ht="12.75" x14ac:dyDescent="0.2">
      <c r="A1001" s="15"/>
      <c r="B1001" s="15"/>
      <c r="C1001" s="15"/>
      <c r="D1001" s="15"/>
      <c r="E1001" s="15"/>
      <c r="F1001" s="15"/>
      <c r="G1001" s="15"/>
      <c r="H1001" s="15"/>
      <c r="I1001" s="15"/>
      <c r="J1001" s="15"/>
      <c r="K1001" s="15"/>
      <c r="L1001" s="15"/>
      <c r="M1001" s="15"/>
      <c r="N1001" s="15"/>
      <c r="O1001" s="15"/>
    </row>
    <row r="1002" spans="1:15" ht="12.75" x14ac:dyDescent="0.2">
      <c r="A1002" s="15"/>
      <c r="B1002" s="15"/>
      <c r="C1002" s="15"/>
      <c r="D1002" s="15"/>
      <c r="E1002" s="15"/>
      <c r="F1002" s="15"/>
      <c r="G1002" s="15"/>
      <c r="H1002" s="15"/>
      <c r="I1002" s="15"/>
      <c r="J1002" s="15"/>
      <c r="K1002" s="15"/>
      <c r="L1002" s="15"/>
      <c r="M1002" s="15"/>
      <c r="N1002" s="15"/>
      <c r="O1002" s="15"/>
    </row>
    <row r="1003" spans="1:15" ht="12.75" x14ac:dyDescent="0.2">
      <c r="A1003" s="15"/>
      <c r="B1003" s="15"/>
      <c r="C1003" s="15"/>
      <c r="D1003" s="15"/>
      <c r="E1003" s="15"/>
      <c r="F1003" s="15"/>
      <c r="G1003" s="15"/>
      <c r="H1003" s="15"/>
      <c r="I1003" s="15"/>
      <c r="J1003" s="15"/>
      <c r="K1003" s="15"/>
      <c r="L1003" s="15"/>
      <c r="M1003" s="15"/>
      <c r="N1003" s="15"/>
      <c r="O1003" s="15"/>
    </row>
    <row r="1004" spans="1:15" ht="12.75" x14ac:dyDescent="0.2">
      <c r="A1004" s="15"/>
      <c r="B1004" s="15"/>
      <c r="C1004" s="15"/>
      <c r="D1004" s="15"/>
      <c r="E1004" s="15"/>
      <c r="F1004" s="15"/>
      <c r="G1004" s="15"/>
      <c r="H1004" s="15"/>
      <c r="I1004" s="15"/>
      <c r="J1004" s="15"/>
      <c r="K1004" s="15"/>
      <c r="L1004" s="15"/>
      <c r="M1004" s="15"/>
      <c r="N1004" s="15"/>
      <c r="O1004" s="15"/>
    </row>
    <row r="1005" spans="1:15" ht="12.75" x14ac:dyDescent="0.2">
      <c r="A1005" s="15"/>
      <c r="B1005" s="15"/>
      <c r="C1005" s="15"/>
      <c r="D1005" s="15"/>
      <c r="E1005" s="15"/>
      <c r="F1005" s="15"/>
      <c r="G1005" s="15"/>
      <c r="H1005" s="15"/>
      <c r="I1005" s="15"/>
      <c r="J1005" s="15"/>
      <c r="K1005" s="15"/>
      <c r="L1005" s="15"/>
      <c r="M1005" s="15"/>
      <c r="N1005" s="15"/>
      <c r="O1005" s="15"/>
    </row>
    <row r="1006" spans="1:15" ht="12.75" x14ac:dyDescent="0.2">
      <c r="A1006" s="15"/>
      <c r="B1006" s="15"/>
      <c r="C1006" s="15"/>
      <c r="D1006" s="15"/>
      <c r="E1006" s="15"/>
      <c r="F1006" s="15"/>
      <c r="G1006" s="15"/>
      <c r="H1006" s="15"/>
      <c r="I1006" s="15"/>
      <c r="J1006" s="15"/>
      <c r="K1006" s="15"/>
      <c r="L1006" s="15"/>
      <c r="M1006" s="15"/>
      <c r="N1006" s="15"/>
      <c r="O1006" s="15"/>
    </row>
    <row r="1007" spans="1:15" ht="12.75" x14ac:dyDescent="0.2">
      <c r="A1007" s="15"/>
      <c r="B1007" s="15"/>
      <c r="C1007" s="15"/>
      <c r="D1007" s="15"/>
      <c r="E1007" s="15"/>
      <c r="F1007" s="15"/>
      <c r="G1007" s="15"/>
      <c r="H1007" s="15"/>
      <c r="I1007" s="15"/>
      <c r="J1007" s="15"/>
      <c r="K1007" s="15"/>
      <c r="L1007" s="15"/>
      <c r="M1007" s="15"/>
      <c r="N1007" s="15"/>
      <c r="O1007" s="15"/>
    </row>
    <row r="1008" spans="1:15" ht="12.75" x14ac:dyDescent="0.2">
      <c r="A1008" s="15"/>
      <c r="B1008" s="15"/>
      <c r="C1008" s="15"/>
      <c r="D1008" s="15"/>
      <c r="E1008" s="15"/>
      <c r="F1008" s="15"/>
      <c r="G1008" s="15"/>
      <c r="H1008" s="15"/>
      <c r="I1008" s="15"/>
      <c r="J1008" s="15"/>
      <c r="K1008" s="15"/>
      <c r="L1008" s="15"/>
      <c r="M1008" s="15"/>
      <c r="N1008" s="15"/>
      <c r="O1008" s="15"/>
    </row>
    <row r="1009" spans="1:15" ht="12.75" x14ac:dyDescent="0.2">
      <c r="A1009" s="15"/>
      <c r="B1009" s="15"/>
      <c r="C1009" s="15"/>
      <c r="D1009" s="15"/>
      <c r="E1009" s="15"/>
      <c r="F1009" s="15"/>
      <c r="G1009" s="15"/>
      <c r="H1009" s="15"/>
      <c r="I1009" s="15"/>
      <c r="J1009" s="15"/>
      <c r="K1009" s="15"/>
      <c r="L1009" s="15"/>
      <c r="M1009" s="15"/>
      <c r="N1009" s="15"/>
      <c r="O1009" s="15"/>
    </row>
    <row r="1010" spans="1:15" ht="12.75" x14ac:dyDescent="0.2">
      <c r="A1010" s="15"/>
      <c r="B1010" s="15"/>
      <c r="C1010" s="15"/>
      <c r="D1010" s="15"/>
      <c r="E1010" s="15"/>
      <c r="F1010" s="15"/>
      <c r="G1010" s="15"/>
      <c r="H1010" s="15"/>
      <c r="I1010" s="15"/>
      <c r="J1010" s="15"/>
      <c r="K1010" s="15"/>
      <c r="L1010" s="15"/>
      <c r="M1010" s="15"/>
      <c r="N1010" s="15"/>
      <c r="O1010" s="15"/>
    </row>
    <row r="1011" spans="1:15" ht="12.75" x14ac:dyDescent="0.2">
      <c r="A1011" s="15"/>
      <c r="B1011" s="15"/>
      <c r="C1011" s="15"/>
      <c r="D1011" s="15"/>
      <c r="E1011" s="15"/>
      <c r="F1011" s="15"/>
      <c r="G1011" s="15"/>
      <c r="H1011" s="15"/>
      <c r="I1011" s="15"/>
      <c r="J1011" s="15"/>
      <c r="K1011" s="15"/>
      <c r="L1011" s="15"/>
      <c r="M1011" s="15"/>
      <c r="N1011" s="15"/>
      <c r="O1011" s="15"/>
    </row>
    <row r="1012" spans="1:15" ht="12.75" x14ac:dyDescent="0.2">
      <c r="A1012" s="15"/>
      <c r="B1012" s="15"/>
      <c r="C1012" s="15"/>
      <c r="D1012" s="15"/>
      <c r="E1012" s="15"/>
      <c r="F1012" s="15"/>
      <c r="G1012" s="15"/>
      <c r="H1012" s="15"/>
      <c r="I1012" s="15"/>
      <c r="J1012" s="15"/>
      <c r="K1012" s="15"/>
      <c r="L1012" s="15"/>
      <c r="M1012" s="15"/>
      <c r="N1012" s="15"/>
      <c r="O1012" s="15"/>
    </row>
    <row r="1013" spans="1:15" ht="12.75" x14ac:dyDescent="0.2">
      <c r="A1013" s="15"/>
      <c r="B1013" s="15"/>
      <c r="C1013" s="15"/>
      <c r="D1013" s="15"/>
      <c r="E1013" s="15"/>
      <c r="F1013" s="15"/>
      <c r="G1013" s="15"/>
      <c r="H1013" s="15"/>
      <c r="I1013" s="15"/>
      <c r="J1013" s="15"/>
      <c r="K1013" s="15"/>
      <c r="L1013" s="15"/>
      <c r="M1013" s="15"/>
      <c r="N1013" s="15"/>
      <c r="O1013" s="15"/>
    </row>
    <row r="1014" spans="1:15" ht="12.75" x14ac:dyDescent="0.2">
      <c r="A1014" s="15"/>
      <c r="B1014" s="15"/>
      <c r="C1014" s="15"/>
      <c r="D1014" s="15"/>
      <c r="E1014" s="15"/>
      <c r="F1014" s="15"/>
      <c r="G1014" s="15"/>
      <c r="H1014" s="15"/>
      <c r="I1014" s="15"/>
      <c r="J1014" s="15"/>
      <c r="K1014" s="15"/>
      <c r="L1014" s="15"/>
      <c r="M1014" s="15"/>
      <c r="N1014" s="15"/>
      <c r="O1014" s="15"/>
    </row>
    <row r="1015" spans="1:15" ht="12.75" x14ac:dyDescent="0.2">
      <c r="A1015" s="15"/>
      <c r="B1015" s="15"/>
      <c r="C1015" s="15"/>
      <c r="D1015" s="15"/>
      <c r="E1015" s="15"/>
      <c r="F1015" s="15"/>
      <c r="G1015" s="15"/>
      <c r="H1015" s="15"/>
      <c r="I1015" s="15"/>
      <c r="J1015" s="15"/>
      <c r="K1015" s="15"/>
      <c r="L1015" s="15"/>
      <c r="M1015" s="15"/>
      <c r="N1015" s="15"/>
      <c r="O1015" s="15"/>
    </row>
    <row r="1016" spans="1:15" ht="12.75" x14ac:dyDescent="0.2">
      <c r="A1016" s="15"/>
      <c r="B1016" s="15"/>
      <c r="C1016" s="15"/>
      <c r="D1016" s="15"/>
      <c r="E1016" s="15"/>
      <c r="F1016" s="15"/>
      <c r="G1016" s="15"/>
      <c r="H1016" s="15"/>
      <c r="I1016" s="15"/>
      <c r="J1016" s="15"/>
      <c r="K1016" s="15"/>
      <c r="L1016" s="15"/>
      <c r="M1016" s="15"/>
      <c r="N1016" s="15"/>
      <c r="O1016" s="15"/>
    </row>
    <row r="1017" spans="1:15" ht="12.75" x14ac:dyDescent="0.2">
      <c r="A1017" s="15"/>
      <c r="B1017" s="15"/>
      <c r="C1017" s="15"/>
      <c r="D1017" s="15"/>
      <c r="E1017" s="15"/>
      <c r="F1017" s="15"/>
      <c r="G1017" s="15"/>
      <c r="H1017" s="15"/>
      <c r="I1017" s="15"/>
      <c r="J1017" s="15"/>
      <c r="K1017" s="15"/>
      <c r="L1017" s="15"/>
      <c r="M1017" s="15"/>
      <c r="N1017" s="15"/>
      <c r="O1017" s="15"/>
    </row>
    <row r="1018" spans="1:15" ht="12.75" x14ac:dyDescent="0.2">
      <c r="A1018" s="15"/>
      <c r="B1018" s="15"/>
      <c r="C1018" s="15"/>
      <c r="D1018" s="15"/>
      <c r="E1018" s="15"/>
      <c r="F1018" s="15"/>
      <c r="G1018" s="15"/>
      <c r="H1018" s="15"/>
      <c r="I1018" s="15"/>
      <c r="J1018" s="15"/>
      <c r="K1018" s="15"/>
      <c r="L1018" s="15"/>
      <c r="M1018" s="15"/>
      <c r="N1018" s="15"/>
      <c r="O1018" s="15"/>
    </row>
    <row r="1019" spans="1:15" ht="12.75" x14ac:dyDescent="0.2">
      <c r="A1019" s="15"/>
      <c r="B1019" s="15"/>
      <c r="C1019" s="15"/>
      <c r="D1019" s="15"/>
      <c r="E1019" s="15"/>
      <c r="F1019" s="15"/>
      <c r="G1019" s="15"/>
      <c r="H1019" s="15"/>
      <c r="I1019" s="15"/>
      <c r="J1019" s="15"/>
      <c r="K1019" s="15"/>
      <c r="L1019" s="15"/>
      <c r="M1019" s="15"/>
      <c r="N1019" s="15"/>
      <c r="O1019" s="15"/>
    </row>
    <row r="1020" spans="1:15" ht="12.75" x14ac:dyDescent="0.2">
      <c r="A1020" s="15"/>
      <c r="B1020" s="15"/>
      <c r="C1020" s="15"/>
      <c r="D1020" s="15"/>
      <c r="E1020" s="15"/>
      <c r="F1020" s="15"/>
      <c r="G1020" s="15"/>
      <c r="H1020" s="15"/>
      <c r="I1020" s="15"/>
      <c r="J1020" s="15"/>
      <c r="K1020" s="15"/>
      <c r="L1020" s="15"/>
      <c r="M1020" s="15"/>
      <c r="N1020" s="15"/>
      <c r="O1020" s="15"/>
    </row>
  </sheetData>
  <hyperlinks>
    <hyperlink ref="G3" r:id="rId1"/>
    <hyperlink ref="G4" r:id="rId2"/>
    <hyperlink ref="G5" r:id="rId3"/>
    <hyperlink ref="G8" r:id="rId4"/>
    <hyperlink ref="G9" r:id="rId5"/>
    <hyperlink ref="G10" r:id="rId6"/>
    <hyperlink ref="G11" r:id="rId7"/>
    <hyperlink ref="G12" r:id="rId8"/>
    <hyperlink ref="G13" r:id="rId9"/>
    <hyperlink ref="G14" r:id="rId10"/>
    <hyperlink ref="G15" r:id="rId11"/>
    <hyperlink ref="G16" r:id="rId12"/>
    <hyperlink ref="G17" r:id="rId13"/>
    <hyperlink ref="G20" r:id="rId14"/>
    <hyperlink ref="G21" r:id="rId15"/>
    <hyperlink ref="G22" r:id="rId16"/>
    <hyperlink ref="G23" r:id="rId17"/>
    <hyperlink ref="G24" r:id="rId18"/>
    <hyperlink ref="G25" r:id="rId19"/>
    <hyperlink ref="G26" r:id="rId20"/>
    <hyperlink ref="G27" r:id="rId21"/>
    <hyperlink ref="G28" r:id="rId22"/>
    <hyperlink ref="G29" r:id="rId23"/>
    <hyperlink ref="G30" r:id="rId24"/>
    <hyperlink ref="G31" r:id="rId25"/>
    <hyperlink ref="G32" r:id="rId26"/>
    <hyperlink ref="G33" r:id="rId27"/>
    <hyperlink ref="G34" r:id="rId28"/>
    <hyperlink ref="G35" r:id="rId29"/>
    <hyperlink ref="G36" r:id="rId30"/>
    <hyperlink ref="G37" r:id="rId31"/>
    <hyperlink ref="G38" r:id="rId32"/>
    <hyperlink ref="G39" r:id="rId33"/>
  </hyperlinks>
  <pageMargins left="0.7" right="0.7" top="0.75" bottom="0.75" header="0.3" footer="0.3"/>
  <tableParts count="2">
    <tablePart r:id="rId34"/>
    <tablePart r:id="rId3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E102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14.42578125" defaultRowHeight="15.75" customHeight="1" x14ac:dyDescent="0.2"/>
  <cols>
    <col min="1" max="1" width="28.42578125" customWidth="1"/>
    <col min="2" max="2" width="17.42578125" customWidth="1"/>
    <col min="3" max="3" width="13.5703125" customWidth="1"/>
    <col min="4" max="4" width="11.28515625" customWidth="1"/>
    <col min="5" max="5" width="16.42578125" customWidth="1"/>
    <col min="6" max="6" width="26.28515625" customWidth="1"/>
    <col min="7" max="7" width="60.5703125" customWidth="1"/>
    <col min="8" max="8" width="30.85546875" customWidth="1"/>
    <col min="9" max="9" width="14.28515625" customWidth="1"/>
    <col min="10" max="10" width="17.42578125" customWidth="1"/>
    <col min="11" max="11" width="15.5703125" customWidth="1"/>
    <col min="12" max="12" width="21.5703125" customWidth="1"/>
    <col min="13" max="13" width="19.140625" customWidth="1"/>
    <col min="14" max="14" width="78.7109375" hidden="1" customWidth="1"/>
    <col min="15" max="15" width="23.140625" customWidth="1"/>
  </cols>
  <sheetData>
    <row r="1" spans="1:31" ht="51.75" customHeight="1" x14ac:dyDescent="0.4">
      <c r="A1" s="1"/>
      <c r="B1" s="3" t="s">
        <v>0</v>
      </c>
      <c r="C1" s="4" t="s">
        <v>1</v>
      </c>
      <c r="D1" s="4" t="s">
        <v>2</v>
      </c>
      <c r="E1" s="4" t="s">
        <v>3</v>
      </c>
      <c r="F1" s="1" t="s">
        <v>4</v>
      </c>
      <c r="G1" s="4" t="s">
        <v>6</v>
      </c>
      <c r="H1" s="4" t="s">
        <v>7</v>
      </c>
      <c r="I1" s="4" t="s">
        <v>8</v>
      </c>
      <c r="J1" s="4" t="s">
        <v>9</v>
      </c>
      <c r="K1" s="6" t="s">
        <v>10</v>
      </c>
      <c r="L1" s="6" t="s">
        <v>11</v>
      </c>
      <c r="M1" s="8"/>
      <c r="N1" s="10" t="s">
        <v>12</v>
      </c>
    </row>
    <row r="2" spans="1:31" ht="12.75" x14ac:dyDescent="0.2">
      <c r="A2" s="12" t="s">
        <v>13</v>
      </c>
      <c r="B2" s="14"/>
      <c r="C2" s="16"/>
      <c r="D2" s="16"/>
      <c r="E2" s="16"/>
      <c r="F2" s="16"/>
      <c r="G2" s="18"/>
      <c r="H2" s="16"/>
      <c r="I2" s="16"/>
      <c r="J2" s="16"/>
      <c r="K2" s="20"/>
      <c r="L2" s="20"/>
      <c r="M2" s="20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</row>
    <row r="3" spans="1:31" ht="43.5" customHeight="1" x14ac:dyDescent="0.2">
      <c r="A3" s="27" t="s">
        <v>14</v>
      </c>
      <c r="B3" s="29" t="s">
        <v>24</v>
      </c>
      <c r="C3" s="27" t="s">
        <v>16</v>
      </c>
      <c r="D3" s="30">
        <v>3</v>
      </c>
      <c r="E3" s="30">
        <v>40</v>
      </c>
      <c r="F3" s="31" t="s">
        <v>19</v>
      </c>
      <c r="G3" s="32" t="s">
        <v>25</v>
      </c>
      <c r="I3" s="33">
        <v>2.1</v>
      </c>
      <c r="J3" s="37">
        <f>PRODUCT(E3:I3)</f>
        <v>84</v>
      </c>
      <c r="K3" s="39">
        <v>1</v>
      </c>
      <c r="L3" s="38">
        <f t="shared" ref="L3:L5" si="0">K3*J3</f>
        <v>84</v>
      </c>
      <c r="M3" s="22"/>
      <c r="N3" s="153" t="s">
        <v>31</v>
      </c>
    </row>
    <row r="4" spans="1:31" ht="35.25" customHeight="1" x14ac:dyDescent="0.2">
      <c r="A4" s="27" t="s">
        <v>35</v>
      </c>
      <c r="B4" s="29" t="s">
        <v>24</v>
      </c>
      <c r="C4" s="27" t="s">
        <v>36</v>
      </c>
      <c r="D4" s="30">
        <v>3</v>
      </c>
      <c r="E4" s="30">
        <v>4</v>
      </c>
      <c r="F4" s="27" t="s">
        <v>37</v>
      </c>
      <c r="G4" s="32" t="s">
        <v>38</v>
      </c>
      <c r="I4" s="48">
        <v>13.99</v>
      </c>
      <c r="J4" s="37">
        <f>PRODUCT(E4,I4)</f>
        <v>55.96</v>
      </c>
      <c r="K4" s="39">
        <v>1</v>
      </c>
      <c r="L4" s="46">
        <f t="shared" si="0"/>
        <v>55.96</v>
      </c>
      <c r="M4" s="22"/>
      <c r="N4" s="154"/>
    </row>
    <row r="5" spans="1:31" ht="39" customHeight="1" x14ac:dyDescent="0.2">
      <c r="A5" s="31" t="s">
        <v>32</v>
      </c>
      <c r="B5" s="29" t="s">
        <v>24</v>
      </c>
      <c r="C5" s="27" t="s">
        <v>28</v>
      </c>
      <c r="D5" s="30">
        <v>3</v>
      </c>
      <c r="E5" s="30">
        <v>10</v>
      </c>
      <c r="F5" s="27" t="s">
        <v>33</v>
      </c>
      <c r="G5" s="32" t="s">
        <v>34</v>
      </c>
      <c r="I5" s="48">
        <v>2.6</v>
      </c>
      <c r="J5" s="37">
        <f>PRODUCT(E5, I5)</f>
        <v>26</v>
      </c>
      <c r="K5" s="39">
        <v>1</v>
      </c>
      <c r="L5" s="46">
        <f t="shared" si="0"/>
        <v>26</v>
      </c>
      <c r="M5" s="22"/>
      <c r="N5" s="154"/>
    </row>
    <row r="6" spans="1:31" ht="33" customHeight="1" x14ac:dyDescent="0.35">
      <c r="B6" s="53"/>
      <c r="G6" s="54"/>
      <c r="I6" s="55" t="s">
        <v>20</v>
      </c>
      <c r="J6" s="57">
        <f>SUM(J3:J5)</f>
        <v>165.96</v>
      </c>
      <c r="K6" s="55" t="s">
        <v>20</v>
      </c>
      <c r="L6" s="57">
        <f>SUM(L3:L5)</f>
        <v>165.96</v>
      </c>
      <c r="M6" s="22"/>
      <c r="N6" s="154"/>
    </row>
    <row r="7" spans="1:31" ht="12.75" x14ac:dyDescent="0.2">
      <c r="A7" s="58" t="s">
        <v>40</v>
      </c>
      <c r="B7" s="14"/>
      <c r="C7" s="16"/>
      <c r="D7" s="16"/>
      <c r="E7" s="16"/>
      <c r="F7" s="16"/>
      <c r="G7" s="18"/>
      <c r="H7" s="16"/>
      <c r="I7" s="16"/>
      <c r="J7" s="16"/>
      <c r="K7" s="59"/>
      <c r="L7" s="60"/>
      <c r="M7" s="59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</row>
    <row r="8" spans="1:31" ht="63.75" x14ac:dyDescent="0.2">
      <c r="A8" s="61" t="s">
        <v>41</v>
      </c>
      <c r="B8" s="62" t="s">
        <v>53</v>
      </c>
      <c r="C8" s="61" t="s">
        <v>42</v>
      </c>
      <c r="D8" s="64" t="s">
        <v>50</v>
      </c>
      <c r="E8" s="64">
        <v>2</v>
      </c>
      <c r="F8" s="66" t="s">
        <v>44</v>
      </c>
      <c r="G8" s="68" t="s">
        <v>45</v>
      </c>
      <c r="H8" s="69"/>
      <c r="I8" s="71">
        <v>14.49</v>
      </c>
      <c r="J8" s="71">
        <v>28.98</v>
      </c>
      <c r="K8" s="39">
        <v>1</v>
      </c>
      <c r="L8" s="38">
        <f t="shared" ref="L8:L17" si="1">K8*J8</f>
        <v>28.98</v>
      </c>
      <c r="M8" s="15"/>
      <c r="N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</row>
    <row r="9" spans="1:31" ht="36.75" customHeight="1" x14ac:dyDescent="0.2">
      <c r="A9" s="31" t="s">
        <v>46</v>
      </c>
      <c r="B9" s="62" t="s">
        <v>53</v>
      </c>
      <c r="C9" s="27" t="s">
        <v>28</v>
      </c>
      <c r="D9" s="30">
        <v>3</v>
      </c>
      <c r="E9" s="30">
        <v>10</v>
      </c>
      <c r="F9" s="31" t="s">
        <v>47</v>
      </c>
      <c r="G9" s="32" t="s">
        <v>48</v>
      </c>
      <c r="I9" s="73">
        <v>42.66</v>
      </c>
      <c r="J9" s="48">
        <v>42.66</v>
      </c>
      <c r="K9" s="39">
        <v>1</v>
      </c>
      <c r="L9" s="38">
        <f t="shared" si="1"/>
        <v>42.66</v>
      </c>
      <c r="M9" s="22"/>
    </row>
    <row r="10" spans="1:31" ht="30.75" customHeight="1" x14ac:dyDescent="0.2">
      <c r="A10" s="27" t="s">
        <v>49</v>
      </c>
      <c r="B10" s="29" t="s">
        <v>24</v>
      </c>
      <c r="C10" s="27" t="s">
        <v>42</v>
      </c>
      <c r="D10" s="30" t="s">
        <v>50</v>
      </c>
      <c r="E10" s="30">
        <v>1</v>
      </c>
      <c r="F10" s="27" t="s">
        <v>51</v>
      </c>
      <c r="G10" s="32" t="s">
        <v>52</v>
      </c>
      <c r="I10" s="48">
        <v>2.99</v>
      </c>
      <c r="J10" s="37">
        <f>PRODUCT(E10,I10)</f>
        <v>2.99</v>
      </c>
      <c r="K10" s="39">
        <v>2</v>
      </c>
      <c r="L10" s="38">
        <f t="shared" si="1"/>
        <v>5.98</v>
      </c>
      <c r="M10" s="22"/>
      <c r="O10" s="76"/>
    </row>
    <row r="11" spans="1:31" ht="32.25" customHeight="1" x14ac:dyDescent="0.2">
      <c r="A11" s="27" t="s">
        <v>59</v>
      </c>
      <c r="B11" s="29" t="s">
        <v>60</v>
      </c>
      <c r="C11" s="27" t="s">
        <v>28</v>
      </c>
      <c r="D11" s="30">
        <v>3</v>
      </c>
      <c r="E11" s="30">
        <v>10</v>
      </c>
      <c r="F11" s="27" t="s">
        <v>61</v>
      </c>
      <c r="G11" s="32" t="s">
        <v>62</v>
      </c>
      <c r="I11" s="48">
        <v>0.73</v>
      </c>
      <c r="J11" s="48">
        <f>PRODUCT(E11,I11)</f>
        <v>7.3</v>
      </c>
      <c r="K11" s="39">
        <v>1</v>
      </c>
      <c r="L11" s="38">
        <f t="shared" si="1"/>
        <v>7.3</v>
      </c>
      <c r="M11" s="22"/>
    </row>
    <row r="12" spans="1:31" ht="32.25" customHeight="1" x14ac:dyDescent="0.2">
      <c r="A12" s="27" t="s">
        <v>54</v>
      </c>
      <c r="B12" s="29" t="s">
        <v>24</v>
      </c>
      <c r="C12" s="27" t="s">
        <v>55</v>
      </c>
      <c r="D12" s="30">
        <v>3</v>
      </c>
      <c r="E12" s="30">
        <v>5</v>
      </c>
      <c r="F12" s="27" t="s">
        <v>66</v>
      </c>
      <c r="G12" s="32" t="s">
        <v>67</v>
      </c>
      <c r="I12" s="48">
        <v>9.49</v>
      </c>
      <c r="J12" s="48">
        <v>18.98</v>
      </c>
      <c r="K12" s="39">
        <v>4</v>
      </c>
      <c r="L12" s="46">
        <f t="shared" si="1"/>
        <v>75.92</v>
      </c>
      <c r="M12" s="78" t="s">
        <v>58</v>
      </c>
    </row>
    <row r="13" spans="1:31" ht="32.25" customHeight="1" x14ac:dyDescent="0.2">
      <c r="A13" s="27" t="s">
        <v>63</v>
      </c>
      <c r="B13" s="29" t="s">
        <v>24</v>
      </c>
      <c r="C13" s="27" t="s">
        <v>36</v>
      </c>
      <c r="D13" s="30">
        <v>3</v>
      </c>
      <c r="E13" s="30">
        <v>4</v>
      </c>
      <c r="F13" s="27" t="s">
        <v>64</v>
      </c>
      <c r="G13" s="32" t="s">
        <v>65</v>
      </c>
      <c r="I13" s="48">
        <v>6.25</v>
      </c>
      <c r="J13" s="37">
        <f t="shared" ref="J13:J14" si="2">PRODUCT(E13,I13)</f>
        <v>25</v>
      </c>
      <c r="K13" s="39">
        <v>1</v>
      </c>
      <c r="L13" s="46">
        <f t="shared" si="1"/>
        <v>25</v>
      </c>
      <c r="M13" s="22"/>
    </row>
    <row r="14" spans="1:31" ht="63.75" x14ac:dyDescent="0.2">
      <c r="A14" s="27" t="s">
        <v>68</v>
      </c>
      <c r="B14" s="29" t="s">
        <v>69</v>
      </c>
      <c r="C14" s="27" t="s">
        <v>28</v>
      </c>
      <c r="D14" s="30">
        <v>3</v>
      </c>
      <c r="E14" s="30">
        <v>2</v>
      </c>
      <c r="F14" s="27" t="s">
        <v>70</v>
      </c>
      <c r="G14" s="32" t="s">
        <v>71</v>
      </c>
      <c r="I14" s="48">
        <v>14.99</v>
      </c>
      <c r="J14" s="37">
        <f t="shared" si="2"/>
        <v>29.98</v>
      </c>
      <c r="K14" s="39">
        <v>1</v>
      </c>
      <c r="L14" s="46">
        <f t="shared" si="1"/>
        <v>29.98</v>
      </c>
      <c r="M14" s="15"/>
    </row>
    <row r="15" spans="1:31" ht="38.25" x14ac:dyDescent="0.2">
      <c r="A15" s="15" t="s">
        <v>72</v>
      </c>
      <c r="B15" s="79" t="s">
        <v>73</v>
      </c>
      <c r="C15" s="24" t="s">
        <v>42</v>
      </c>
      <c r="D15" s="77" t="s">
        <v>50</v>
      </c>
      <c r="E15" s="81">
        <v>1</v>
      </c>
      <c r="F15" s="15"/>
      <c r="G15" s="26" t="s">
        <v>74</v>
      </c>
      <c r="I15" s="35">
        <v>5.67</v>
      </c>
      <c r="J15" s="35">
        <v>5.67</v>
      </c>
      <c r="K15" s="39">
        <v>1</v>
      </c>
      <c r="L15" s="38">
        <f t="shared" si="1"/>
        <v>5.67</v>
      </c>
      <c r="M15" s="22"/>
    </row>
    <row r="16" spans="1:31" ht="51" x14ac:dyDescent="0.2">
      <c r="A16" s="15" t="s">
        <v>75</v>
      </c>
      <c r="B16" s="79" t="s">
        <v>73</v>
      </c>
      <c r="C16" s="24" t="s">
        <v>42</v>
      </c>
      <c r="D16" s="77" t="s">
        <v>50</v>
      </c>
      <c r="E16" s="77">
        <v>1</v>
      </c>
      <c r="F16" s="15"/>
      <c r="G16" s="26" t="s">
        <v>76</v>
      </c>
      <c r="I16" s="35">
        <v>6.39</v>
      </c>
      <c r="J16" s="35">
        <v>6.39</v>
      </c>
      <c r="K16" s="39">
        <v>1</v>
      </c>
      <c r="L16" s="38">
        <f t="shared" si="1"/>
        <v>6.39</v>
      </c>
      <c r="M16" s="22"/>
    </row>
    <row r="17" spans="1:31" ht="38.25" x14ac:dyDescent="0.2">
      <c r="A17" s="15" t="s">
        <v>77</v>
      </c>
      <c r="B17" s="79" t="s">
        <v>73</v>
      </c>
      <c r="C17" s="24" t="s">
        <v>42</v>
      </c>
      <c r="D17" s="77" t="s">
        <v>50</v>
      </c>
      <c r="E17" s="77">
        <v>1</v>
      </c>
      <c r="F17" s="24" t="s">
        <v>78</v>
      </c>
      <c r="G17" s="26" t="s">
        <v>79</v>
      </c>
      <c r="I17" s="35">
        <v>6.18</v>
      </c>
      <c r="J17" s="35">
        <v>6.18</v>
      </c>
      <c r="K17" s="39">
        <v>1</v>
      </c>
      <c r="L17" s="38">
        <f t="shared" si="1"/>
        <v>6.18</v>
      </c>
      <c r="M17" s="22"/>
    </row>
    <row r="18" spans="1:31" ht="12.75" x14ac:dyDescent="0.2">
      <c r="G18" s="54"/>
      <c r="K18" s="22"/>
      <c r="L18" s="38"/>
      <c r="M18" s="22"/>
    </row>
    <row r="19" spans="1:31" ht="27.75" x14ac:dyDescent="0.35">
      <c r="B19" s="53"/>
      <c r="G19" s="82" t="s">
        <v>80</v>
      </c>
      <c r="I19" s="83" t="s">
        <v>22</v>
      </c>
      <c r="J19" s="85">
        <f>SUM(J8:J18)</f>
        <v>174.12999999999997</v>
      </c>
      <c r="K19" s="86" t="s">
        <v>22</v>
      </c>
      <c r="L19" s="85">
        <f>SUM(L8:L18)</f>
        <v>234.05999999999997</v>
      </c>
      <c r="M19" s="88" t="s">
        <v>86</v>
      </c>
    </row>
    <row r="20" spans="1:31" ht="12.75" x14ac:dyDescent="0.2">
      <c r="A20" s="58" t="s">
        <v>88</v>
      </c>
      <c r="B20" s="14"/>
      <c r="C20" s="16"/>
      <c r="D20" s="16"/>
      <c r="E20" s="16"/>
      <c r="F20" s="16"/>
      <c r="G20" s="18"/>
      <c r="H20" s="16"/>
      <c r="I20" s="16"/>
      <c r="J20" s="16"/>
      <c r="K20" s="60"/>
      <c r="L20" s="89"/>
      <c r="M20" s="60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</row>
    <row r="21" spans="1:31" ht="29.25" customHeight="1" x14ac:dyDescent="0.2">
      <c r="A21" s="31" t="s">
        <v>92</v>
      </c>
      <c r="B21" s="91">
        <v>2</v>
      </c>
      <c r="C21" s="31" t="s">
        <v>42</v>
      </c>
      <c r="D21" s="92" t="s">
        <v>50</v>
      </c>
      <c r="E21" s="93">
        <v>1</v>
      </c>
      <c r="F21" s="31" t="s">
        <v>94</v>
      </c>
      <c r="G21" s="94" t="s">
        <v>95</v>
      </c>
      <c r="H21" s="54"/>
      <c r="I21" s="96">
        <v>3.08</v>
      </c>
      <c r="J21" s="97">
        <v>3.08</v>
      </c>
      <c r="K21" s="39">
        <v>2</v>
      </c>
      <c r="L21" s="46">
        <f t="shared" ref="L21:L40" si="3">K21*J21</f>
        <v>6.16</v>
      </c>
      <c r="M21" s="22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</row>
    <row r="22" spans="1:31" ht="30.75" customHeight="1" x14ac:dyDescent="0.2">
      <c r="A22" s="99" t="s">
        <v>96</v>
      </c>
      <c r="B22" s="100" t="s">
        <v>97</v>
      </c>
      <c r="C22" s="101" t="s">
        <v>98</v>
      </c>
      <c r="D22" s="103">
        <v>3</v>
      </c>
      <c r="E22" s="103">
        <v>1</v>
      </c>
      <c r="F22" s="101" t="s">
        <v>99</v>
      </c>
      <c r="G22" s="104" t="s">
        <v>100</v>
      </c>
      <c r="H22" s="106"/>
      <c r="I22" s="107">
        <v>16.989999999999998</v>
      </c>
      <c r="J22" s="107">
        <v>16.989999999999998</v>
      </c>
      <c r="K22" s="65">
        <v>1</v>
      </c>
      <c r="L22" s="109">
        <f t="shared" si="3"/>
        <v>16.989999999999998</v>
      </c>
      <c r="M22" s="22"/>
    </row>
    <row r="23" spans="1:31" ht="38.25" x14ac:dyDescent="0.2">
      <c r="A23" s="31" t="s">
        <v>101</v>
      </c>
      <c r="B23" s="29" t="s">
        <v>24</v>
      </c>
      <c r="C23" s="27" t="s">
        <v>102</v>
      </c>
      <c r="D23" s="30">
        <v>3</v>
      </c>
      <c r="E23" s="110">
        <v>1</v>
      </c>
      <c r="F23" s="97" t="s">
        <v>103</v>
      </c>
      <c r="G23" s="112" t="s">
        <v>104</v>
      </c>
      <c r="I23" s="114">
        <v>13.99</v>
      </c>
      <c r="J23" s="116">
        <v>13.99</v>
      </c>
      <c r="K23" s="39">
        <v>1</v>
      </c>
      <c r="L23" s="46">
        <f t="shared" si="3"/>
        <v>13.99</v>
      </c>
      <c r="M23" s="22"/>
    </row>
    <row r="24" spans="1:31" ht="102" x14ac:dyDescent="0.2">
      <c r="A24" s="27" t="s">
        <v>105</v>
      </c>
      <c r="B24" s="29" t="s">
        <v>106</v>
      </c>
      <c r="C24" s="27" t="s">
        <v>98</v>
      </c>
      <c r="D24" s="30">
        <v>3</v>
      </c>
      <c r="E24" s="30">
        <v>1</v>
      </c>
      <c r="F24" s="31" t="s">
        <v>107</v>
      </c>
      <c r="G24" s="32" t="s">
        <v>108</v>
      </c>
      <c r="H24" s="27"/>
      <c r="I24" s="48">
        <v>3.09</v>
      </c>
      <c r="J24" s="48">
        <v>3.09</v>
      </c>
      <c r="K24" s="39">
        <v>2</v>
      </c>
      <c r="L24" s="46">
        <f t="shared" si="3"/>
        <v>6.18</v>
      </c>
      <c r="M24" s="119"/>
    </row>
    <row r="25" spans="1:31" ht="30.75" customHeight="1" x14ac:dyDescent="0.2">
      <c r="A25" s="27" t="s">
        <v>109</v>
      </c>
      <c r="B25" s="29" t="s">
        <v>106</v>
      </c>
      <c r="C25" s="27" t="s">
        <v>98</v>
      </c>
      <c r="D25" s="30">
        <v>3</v>
      </c>
      <c r="E25" s="30">
        <v>1</v>
      </c>
      <c r="F25" s="31" t="s">
        <v>110</v>
      </c>
      <c r="G25" s="32" t="s">
        <v>111</v>
      </c>
      <c r="H25" s="27"/>
      <c r="I25" s="48">
        <v>1.04</v>
      </c>
      <c r="J25" s="48">
        <v>1.04</v>
      </c>
      <c r="K25" s="39">
        <v>2</v>
      </c>
      <c r="L25" s="46">
        <f t="shared" si="3"/>
        <v>2.08</v>
      </c>
      <c r="M25" s="119"/>
    </row>
    <row r="26" spans="1:31" ht="38.25" x14ac:dyDescent="0.2">
      <c r="A26" s="27" t="s">
        <v>112</v>
      </c>
      <c r="B26" s="100" t="s">
        <v>97</v>
      </c>
      <c r="C26" s="27" t="s">
        <v>98</v>
      </c>
      <c r="D26" s="30">
        <v>3</v>
      </c>
      <c r="E26" s="30">
        <v>1</v>
      </c>
      <c r="F26" s="27" t="s">
        <v>113</v>
      </c>
      <c r="G26" s="32" t="s">
        <v>114</v>
      </c>
      <c r="H26" s="27"/>
      <c r="I26" s="48">
        <v>14.88</v>
      </c>
      <c r="J26" s="48">
        <v>14.88</v>
      </c>
      <c r="K26" s="39">
        <v>2</v>
      </c>
      <c r="L26" s="46">
        <f t="shared" si="3"/>
        <v>29.76</v>
      </c>
      <c r="M26" s="119"/>
    </row>
    <row r="27" spans="1:31" ht="51" x14ac:dyDescent="0.2">
      <c r="A27" s="27" t="s">
        <v>116</v>
      </c>
      <c r="B27" s="100" t="s">
        <v>97</v>
      </c>
      <c r="C27" s="27" t="s">
        <v>98</v>
      </c>
      <c r="D27" s="30">
        <v>3</v>
      </c>
      <c r="E27" s="30">
        <v>1</v>
      </c>
      <c r="F27" s="27" t="s">
        <v>117</v>
      </c>
      <c r="G27" s="32" t="s">
        <v>118</v>
      </c>
      <c r="H27" s="27"/>
      <c r="I27" s="48">
        <v>10.96</v>
      </c>
      <c r="J27" s="48">
        <v>10.96</v>
      </c>
      <c r="K27" s="39">
        <v>2</v>
      </c>
      <c r="L27" s="46">
        <f t="shared" si="3"/>
        <v>21.92</v>
      </c>
      <c r="M27" s="119"/>
    </row>
    <row r="28" spans="1:31" ht="30.75" customHeight="1" x14ac:dyDescent="0.2">
      <c r="A28" s="27" t="s">
        <v>119</v>
      </c>
      <c r="B28" s="100" t="s">
        <v>97</v>
      </c>
      <c r="C28" s="27" t="s">
        <v>120</v>
      </c>
      <c r="D28" s="30">
        <v>3</v>
      </c>
      <c r="E28" s="30">
        <v>1</v>
      </c>
      <c r="F28" s="27" t="s">
        <v>121</v>
      </c>
      <c r="G28" s="32" t="s">
        <v>122</v>
      </c>
      <c r="I28" s="48">
        <v>4.3499999999999996</v>
      </c>
      <c r="J28" s="48">
        <f t="shared" ref="J28:J29" si="4">PRODUCT(E28,I28)</f>
        <v>4.3499999999999996</v>
      </c>
      <c r="K28" s="39">
        <v>3</v>
      </c>
      <c r="L28" s="46">
        <f t="shared" si="3"/>
        <v>13.049999999999999</v>
      </c>
      <c r="M28" s="22"/>
    </row>
    <row r="29" spans="1:31" ht="33.75" customHeight="1" x14ac:dyDescent="0.2">
      <c r="A29" s="27" t="s">
        <v>123</v>
      </c>
      <c r="B29" s="29" t="s">
        <v>124</v>
      </c>
      <c r="C29" s="27" t="s">
        <v>125</v>
      </c>
      <c r="D29" s="30">
        <v>3</v>
      </c>
      <c r="E29" s="30">
        <v>1</v>
      </c>
      <c r="F29" s="27" t="s">
        <v>126</v>
      </c>
      <c r="G29" s="32" t="s">
        <v>127</v>
      </c>
      <c r="I29" s="48">
        <v>6.99</v>
      </c>
      <c r="J29" s="37">
        <f t="shared" si="4"/>
        <v>6.99</v>
      </c>
      <c r="K29" s="39">
        <v>5</v>
      </c>
      <c r="L29" s="46">
        <f t="shared" si="3"/>
        <v>34.950000000000003</v>
      </c>
      <c r="M29" s="22"/>
    </row>
    <row r="30" spans="1:31" ht="51" x14ac:dyDescent="0.2">
      <c r="A30" s="27" t="s">
        <v>128</v>
      </c>
      <c r="B30" s="100" t="s">
        <v>129</v>
      </c>
      <c r="C30" s="27" t="s">
        <v>98</v>
      </c>
      <c r="D30" s="30">
        <v>3</v>
      </c>
      <c r="E30" s="30">
        <v>1</v>
      </c>
      <c r="F30" s="27" t="s">
        <v>130</v>
      </c>
      <c r="G30" s="32" t="s">
        <v>132</v>
      </c>
      <c r="I30" s="48">
        <v>5.65</v>
      </c>
      <c r="J30" s="48">
        <v>5.65</v>
      </c>
      <c r="K30" s="39">
        <v>2</v>
      </c>
      <c r="L30" s="46">
        <f t="shared" si="3"/>
        <v>11.3</v>
      </c>
      <c r="M30" s="15"/>
    </row>
    <row r="31" spans="1:31" ht="51" x14ac:dyDescent="0.2">
      <c r="A31" s="27" t="s">
        <v>133</v>
      </c>
      <c r="B31" s="100" t="s">
        <v>129</v>
      </c>
      <c r="C31" s="27" t="s">
        <v>134</v>
      </c>
      <c r="D31" s="30">
        <v>3</v>
      </c>
      <c r="E31" s="30">
        <v>1</v>
      </c>
      <c r="F31" s="27" t="s">
        <v>135</v>
      </c>
      <c r="G31" s="32" t="s">
        <v>136</v>
      </c>
      <c r="I31" s="48">
        <v>7.76</v>
      </c>
      <c r="J31" s="48">
        <v>7.76</v>
      </c>
      <c r="K31" s="39">
        <v>2</v>
      </c>
      <c r="L31" s="46">
        <f t="shared" si="3"/>
        <v>15.52</v>
      </c>
      <c r="M31" s="22"/>
    </row>
    <row r="32" spans="1:31" ht="63.75" x14ac:dyDescent="0.2">
      <c r="A32" s="27" t="s">
        <v>137</v>
      </c>
      <c r="B32" s="29" t="s">
        <v>138</v>
      </c>
      <c r="C32" s="27" t="s">
        <v>139</v>
      </c>
      <c r="D32" s="30" t="s">
        <v>50</v>
      </c>
      <c r="E32" s="30">
        <v>1</v>
      </c>
      <c r="F32" s="27" t="s">
        <v>140</v>
      </c>
      <c r="G32" s="32" t="s">
        <v>141</v>
      </c>
      <c r="I32" s="48">
        <v>8.5399999999999991</v>
      </c>
      <c r="J32" s="37">
        <f>PRODUCT(E32,I32)</f>
        <v>8.5399999999999991</v>
      </c>
      <c r="K32" s="39">
        <v>6</v>
      </c>
      <c r="L32" s="46">
        <f t="shared" si="3"/>
        <v>51.239999999999995</v>
      </c>
      <c r="M32" s="22"/>
    </row>
    <row r="33" spans="1:31" ht="51" x14ac:dyDescent="0.2">
      <c r="A33" s="27" t="s">
        <v>142</v>
      </c>
      <c r="B33" s="100" t="s">
        <v>97</v>
      </c>
      <c r="C33" s="27" t="s">
        <v>42</v>
      </c>
      <c r="D33" s="30" t="s">
        <v>50</v>
      </c>
      <c r="E33" s="30">
        <v>1</v>
      </c>
      <c r="F33" s="27" t="s">
        <v>64</v>
      </c>
      <c r="G33" s="32" t="s">
        <v>143</v>
      </c>
      <c r="I33" s="48">
        <v>10.97</v>
      </c>
      <c r="J33" s="48">
        <v>10.97</v>
      </c>
      <c r="K33" s="39">
        <v>2</v>
      </c>
      <c r="L33" s="46">
        <f t="shared" si="3"/>
        <v>21.94</v>
      </c>
      <c r="M33" s="22"/>
    </row>
    <row r="34" spans="1:31" ht="51" x14ac:dyDescent="0.2">
      <c r="A34" s="27" t="s">
        <v>144</v>
      </c>
      <c r="B34" s="100" t="s">
        <v>97</v>
      </c>
      <c r="C34" s="27" t="s">
        <v>145</v>
      </c>
      <c r="D34" s="30" t="s">
        <v>50</v>
      </c>
      <c r="E34" s="30">
        <v>3</v>
      </c>
      <c r="F34" s="27" t="s">
        <v>146</v>
      </c>
      <c r="G34" s="32" t="s">
        <v>147</v>
      </c>
      <c r="I34" s="48">
        <v>15.98</v>
      </c>
      <c r="J34" s="37">
        <f t="shared" ref="J34:J35" si="5">PRODUCT(E34,I34)</f>
        <v>47.94</v>
      </c>
      <c r="K34" s="39">
        <v>3</v>
      </c>
      <c r="L34" s="46">
        <f t="shared" si="3"/>
        <v>143.82</v>
      </c>
      <c r="M34" s="22"/>
    </row>
    <row r="35" spans="1:31" ht="63.75" x14ac:dyDescent="0.2">
      <c r="A35" s="27" t="s">
        <v>149</v>
      </c>
      <c r="B35" s="100" t="s">
        <v>97</v>
      </c>
      <c r="C35" s="27" t="s">
        <v>152</v>
      </c>
      <c r="D35" s="30" t="s">
        <v>50</v>
      </c>
      <c r="E35" s="30">
        <v>2</v>
      </c>
      <c r="F35" s="27" t="s">
        <v>153</v>
      </c>
      <c r="G35" s="32" t="s">
        <v>154</v>
      </c>
      <c r="I35" s="48">
        <v>2.48</v>
      </c>
      <c r="J35" s="37">
        <f t="shared" si="5"/>
        <v>4.96</v>
      </c>
      <c r="K35" s="39">
        <v>6</v>
      </c>
      <c r="L35" s="46">
        <f t="shared" si="3"/>
        <v>29.759999999999998</v>
      </c>
      <c r="M35" s="22"/>
    </row>
    <row r="36" spans="1:31" ht="63.75" x14ac:dyDescent="0.2">
      <c r="A36" s="27" t="s">
        <v>155</v>
      </c>
      <c r="B36" s="100" t="s">
        <v>97</v>
      </c>
      <c r="C36" s="27" t="s">
        <v>156</v>
      </c>
      <c r="D36" s="30">
        <v>3</v>
      </c>
      <c r="E36" s="30">
        <v>1</v>
      </c>
      <c r="F36" s="27" t="s">
        <v>157</v>
      </c>
      <c r="G36" s="32" t="s">
        <v>158</v>
      </c>
      <c r="I36" s="48">
        <v>4.79</v>
      </c>
      <c r="J36" s="48">
        <v>4.79</v>
      </c>
      <c r="K36" s="39">
        <v>1</v>
      </c>
      <c r="L36" s="46">
        <f t="shared" si="3"/>
        <v>4.79</v>
      </c>
      <c r="M36" s="22"/>
    </row>
    <row r="37" spans="1:31" ht="25.5" x14ac:dyDescent="0.2">
      <c r="A37" s="125" t="s">
        <v>159</v>
      </c>
      <c r="B37" s="79" t="s">
        <v>73</v>
      </c>
      <c r="C37" s="79" t="s">
        <v>160</v>
      </c>
      <c r="D37" s="39">
        <v>3</v>
      </c>
      <c r="E37" s="22">
        <v>2</v>
      </c>
      <c r="F37" s="15" t="s">
        <v>161</v>
      </c>
      <c r="G37" s="26" t="s">
        <v>162</v>
      </c>
      <c r="I37" s="35">
        <v>2.36</v>
      </c>
      <c r="J37" s="35">
        <v>2.36</v>
      </c>
      <c r="K37" s="39">
        <v>8</v>
      </c>
      <c r="L37" s="46">
        <f t="shared" si="3"/>
        <v>18.88</v>
      </c>
      <c r="M37" s="22"/>
    </row>
    <row r="38" spans="1:31" ht="25.5" x14ac:dyDescent="0.2">
      <c r="A38" s="125" t="s">
        <v>163</v>
      </c>
      <c r="B38" s="88" t="s">
        <v>164</v>
      </c>
      <c r="C38" s="15" t="s">
        <v>165</v>
      </c>
      <c r="D38" s="39" t="s">
        <v>50</v>
      </c>
      <c r="E38" s="39">
        <v>1</v>
      </c>
      <c r="F38" s="15"/>
      <c r="G38" s="126" t="s">
        <v>166</v>
      </c>
      <c r="I38" s="35">
        <v>30.16</v>
      </c>
      <c r="J38" s="35">
        <v>30.16</v>
      </c>
      <c r="K38" s="39">
        <v>1</v>
      </c>
      <c r="L38" s="46">
        <f t="shared" si="3"/>
        <v>30.16</v>
      </c>
      <c r="M38" s="22"/>
    </row>
    <row r="39" spans="1:31" ht="25.5" x14ac:dyDescent="0.2">
      <c r="A39" s="125" t="s">
        <v>167</v>
      </c>
      <c r="B39" s="41">
        <v>1</v>
      </c>
      <c r="C39" s="15" t="s">
        <v>168</v>
      </c>
      <c r="D39" s="39" t="s">
        <v>50</v>
      </c>
      <c r="E39" s="39">
        <v>1</v>
      </c>
      <c r="F39" s="15"/>
      <c r="G39" s="26" t="s">
        <v>169</v>
      </c>
      <c r="I39" s="35">
        <v>5.95</v>
      </c>
      <c r="J39" s="35">
        <v>5.95</v>
      </c>
      <c r="K39" s="39">
        <v>2</v>
      </c>
      <c r="L39" s="46">
        <f t="shared" si="3"/>
        <v>11.9</v>
      </c>
      <c r="M39" s="22"/>
    </row>
    <row r="40" spans="1:31" ht="38.25" x14ac:dyDescent="0.2">
      <c r="A40" s="125" t="s">
        <v>170</v>
      </c>
      <c r="B40" s="88" t="s">
        <v>171</v>
      </c>
      <c r="C40" s="15" t="s">
        <v>168</v>
      </c>
      <c r="D40" s="39" t="s">
        <v>50</v>
      </c>
      <c r="E40" s="39">
        <v>1</v>
      </c>
      <c r="F40" s="15"/>
      <c r="G40" s="26" t="s">
        <v>173</v>
      </c>
      <c r="I40" s="35">
        <v>5.99</v>
      </c>
      <c r="J40" s="35">
        <v>5.99</v>
      </c>
      <c r="K40" s="39">
        <v>6</v>
      </c>
      <c r="L40" s="46">
        <f t="shared" si="3"/>
        <v>35.94</v>
      </c>
      <c r="M40" s="22"/>
    </row>
    <row r="41" spans="1:31" ht="38.25" x14ac:dyDescent="0.2">
      <c r="A41" s="27" t="s">
        <v>174</v>
      </c>
      <c r="B41" s="29" t="s">
        <v>171</v>
      </c>
      <c r="C41" s="27" t="s">
        <v>175</v>
      </c>
      <c r="D41" s="30">
        <v>3</v>
      </c>
      <c r="E41" s="30">
        <v>4</v>
      </c>
      <c r="F41" s="27" t="s">
        <v>176</v>
      </c>
      <c r="G41" s="32" t="s">
        <v>177</v>
      </c>
      <c r="I41" s="48">
        <v>4.7</v>
      </c>
      <c r="J41" s="48">
        <v>18.8</v>
      </c>
      <c r="K41" s="39">
        <v>1</v>
      </c>
      <c r="L41" s="127">
        <v>18.8</v>
      </c>
      <c r="M41" s="22"/>
    </row>
    <row r="42" spans="1:31" ht="27.75" x14ac:dyDescent="0.35">
      <c r="A42" s="27"/>
      <c r="B42" s="53"/>
      <c r="G42" s="54"/>
      <c r="H42" s="128"/>
      <c r="I42" s="83" t="s">
        <v>181</v>
      </c>
      <c r="J42" s="85">
        <f>SUM(J20:J41)</f>
        <v>229.24</v>
      </c>
      <c r="K42" s="83" t="s">
        <v>181</v>
      </c>
      <c r="L42" s="85">
        <f>SUM(L20:L41)</f>
        <v>539.12999999999988</v>
      </c>
      <c r="M42" s="129" t="s">
        <v>184</v>
      </c>
    </row>
    <row r="43" spans="1:31" ht="23.25" x14ac:dyDescent="0.35">
      <c r="A43" s="58" t="s">
        <v>186</v>
      </c>
      <c r="B43" s="14"/>
      <c r="C43" s="16"/>
      <c r="D43" s="16"/>
      <c r="E43" s="16"/>
      <c r="F43" s="16"/>
      <c r="G43" s="18"/>
      <c r="H43" s="130"/>
      <c r="I43" s="16"/>
      <c r="J43" s="16"/>
      <c r="K43" s="60"/>
      <c r="L43" s="130"/>
      <c r="M43" s="60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</row>
    <row r="44" spans="1:31" ht="12.75" x14ac:dyDescent="0.2">
      <c r="G44" s="54"/>
      <c r="K44" s="22"/>
      <c r="L44" s="132"/>
      <c r="M44" s="22"/>
    </row>
    <row r="45" spans="1:31" ht="12.75" x14ac:dyDescent="0.2">
      <c r="B45" s="53"/>
      <c r="G45" s="54"/>
      <c r="K45" s="22"/>
      <c r="L45" s="132"/>
      <c r="M45" s="22"/>
    </row>
    <row r="46" spans="1:31" ht="32.25" customHeight="1" x14ac:dyDescent="0.35">
      <c r="B46" s="53"/>
      <c r="G46" s="54"/>
      <c r="J46" s="133">
        <f>SUM(J6,J19,J42)</f>
        <v>569.32999999999993</v>
      </c>
      <c r="K46" s="134" t="s">
        <v>187</v>
      </c>
      <c r="L46" s="135">
        <f>SUM(L6,L19,L42)</f>
        <v>939.14999999999986</v>
      </c>
      <c r="M46" s="136" t="s">
        <v>188</v>
      </c>
    </row>
    <row r="47" spans="1:31" ht="51.75" x14ac:dyDescent="0.25">
      <c r="B47" s="53"/>
      <c r="G47" s="54"/>
      <c r="J47" s="137">
        <v>-110</v>
      </c>
      <c r="K47" s="138" t="s">
        <v>189</v>
      </c>
      <c r="L47" s="139">
        <v>-110</v>
      </c>
      <c r="M47" s="138" t="s">
        <v>189</v>
      </c>
    </row>
    <row r="48" spans="1:31" ht="12.75" x14ac:dyDescent="0.2">
      <c r="B48" s="53"/>
      <c r="G48" s="54"/>
      <c r="J48" s="141"/>
      <c r="K48" s="142"/>
      <c r="L48" s="144"/>
      <c r="M48" s="142"/>
    </row>
    <row r="49" spans="2:13" ht="12.75" x14ac:dyDescent="0.2">
      <c r="B49" s="53"/>
      <c r="G49" s="54"/>
      <c r="J49" s="141"/>
      <c r="K49" s="142"/>
      <c r="L49" s="144" t="s">
        <v>190</v>
      </c>
      <c r="M49" s="142"/>
    </row>
    <row r="50" spans="2:13" ht="23.25" x14ac:dyDescent="0.35">
      <c r="B50" s="53"/>
      <c r="G50" s="54"/>
      <c r="J50" s="146">
        <f>SUM(J46:J49)</f>
        <v>459.32999999999993</v>
      </c>
      <c r="K50" s="147" t="s">
        <v>191</v>
      </c>
      <c r="L50" s="149">
        <f>SUM(L46:L49)</f>
        <v>829.14999999999986</v>
      </c>
      <c r="M50" s="147" t="s">
        <v>193</v>
      </c>
    </row>
    <row r="51" spans="2:13" ht="12.75" x14ac:dyDescent="0.2">
      <c r="B51" s="53"/>
      <c r="G51" s="54"/>
      <c r="K51" s="15"/>
      <c r="L51" s="15"/>
      <c r="M51" s="15"/>
    </row>
    <row r="52" spans="2:13" ht="23.25" x14ac:dyDescent="0.35">
      <c r="B52" s="53"/>
      <c r="G52" s="54"/>
      <c r="J52" s="151"/>
      <c r="K52" s="15"/>
      <c r="L52" s="152"/>
      <c r="M52" s="15"/>
    </row>
    <row r="53" spans="2:13" ht="12.75" x14ac:dyDescent="0.2">
      <c r="B53" s="53"/>
      <c r="G53" s="54"/>
      <c r="K53" s="15"/>
      <c r="L53" s="15"/>
      <c r="M53" s="15"/>
    </row>
    <row r="54" spans="2:13" ht="12.75" x14ac:dyDescent="0.2">
      <c r="B54" s="53"/>
      <c r="G54" s="54"/>
      <c r="K54" s="15"/>
      <c r="L54" s="15"/>
      <c r="M54" s="15"/>
    </row>
    <row r="55" spans="2:13" ht="12.75" x14ac:dyDescent="0.2">
      <c r="B55" s="53"/>
      <c r="G55" s="54"/>
      <c r="K55" s="15"/>
      <c r="L55" s="15" t="s">
        <v>190</v>
      </c>
      <c r="M55" s="15"/>
    </row>
    <row r="56" spans="2:13" ht="12.75" x14ac:dyDescent="0.2">
      <c r="B56" s="53"/>
      <c r="G56" s="54"/>
      <c r="K56" s="15"/>
      <c r="L56" s="15" t="s">
        <v>190</v>
      </c>
      <c r="M56" s="15"/>
    </row>
    <row r="57" spans="2:13" ht="12.75" x14ac:dyDescent="0.2">
      <c r="B57" s="53"/>
      <c r="G57" s="54"/>
      <c r="K57" s="15"/>
      <c r="L57" s="15"/>
      <c r="M57" s="15"/>
    </row>
    <row r="58" spans="2:13" ht="12.75" x14ac:dyDescent="0.2">
      <c r="B58" s="53"/>
      <c r="G58" s="54"/>
      <c r="K58" s="15"/>
      <c r="L58" s="15"/>
      <c r="M58" s="15"/>
    </row>
    <row r="59" spans="2:13" ht="12.75" x14ac:dyDescent="0.2">
      <c r="B59" s="53"/>
      <c r="G59" s="54"/>
      <c r="K59" s="15"/>
      <c r="L59" s="15"/>
      <c r="M59" s="15"/>
    </row>
    <row r="60" spans="2:13" ht="12.75" x14ac:dyDescent="0.2">
      <c r="B60" s="53"/>
      <c r="G60" s="54"/>
      <c r="K60" s="15"/>
      <c r="L60" s="15"/>
      <c r="M60" s="15"/>
    </row>
    <row r="61" spans="2:13" ht="12.75" x14ac:dyDescent="0.2">
      <c r="B61" s="53"/>
      <c r="G61" s="54"/>
      <c r="K61" s="15"/>
      <c r="L61" s="15"/>
      <c r="M61" s="15"/>
    </row>
    <row r="62" spans="2:13" ht="12.75" x14ac:dyDescent="0.2">
      <c r="B62" s="53"/>
      <c r="G62" s="54"/>
      <c r="K62" s="15"/>
      <c r="L62" s="15"/>
      <c r="M62" s="15"/>
    </row>
    <row r="63" spans="2:13" ht="12.75" x14ac:dyDescent="0.2">
      <c r="B63" s="53"/>
      <c r="G63" s="54"/>
      <c r="K63" s="15"/>
      <c r="L63" s="15"/>
      <c r="M63" s="15"/>
    </row>
    <row r="64" spans="2:13" ht="12.75" x14ac:dyDescent="0.2">
      <c r="B64" s="53"/>
      <c r="G64" s="54"/>
      <c r="K64" s="15"/>
      <c r="L64" s="15"/>
      <c r="M64" s="15"/>
    </row>
    <row r="65" spans="2:13" ht="12.75" x14ac:dyDescent="0.2">
      <c r="B65" s="53"/>
      <c r="G65" s="54"/>
      <c r="K65" s="15"/>
      <c r="L65" s="15"/>
      <c r="M65" s="15"/>
    </row>
    <row r="66" spans="2:13" ht="12.75" x14ac:dyDescent="0.2">
      <c r="B66" s="53"/>
      <c r="G66" s="54"/>
      <c r="K66" s="15"/>
      <c r="L66" s="15"/>
      <c r="M66" s="15"/>
    </row>
    <row r="67" spans="2:13" ht="12.75" x14ac:dyDescent="0.2">
      <c r="B67" s="53"/>
      <c r="G67" s="54"/>
      <c r="K67" s="15"/>
      <c r="L67" s="15"/>
      <c r="M67" s="15"/>
    </row>
    <row r="68" spans="2:13" ht="12.75" x14ac:dyDescent="0.2">
      <c r="B68" s="53"/>
      <c r="G68" s="54"/>
      <c r="K68" s="15"/>
      <c r="L68" s="15"/>
      <c r="M68" s="15"/>
    </row>
    <row r="69" spans="2:13" ht="12.75" x14ac:dyDescent="0.2">
      <c r="B69" s="53"/>
      <c r="G69" s="54"/>
      <c r="K69" s="15"/>
      <c r="L69" s="15"/>
      <c r="M69" s="15"/>
    </row>
    <row r="70" spans="2:13" ht="12.75" x14ac:dyDescent="0.2">
      <c r="B70" s="53"/>
      <c r="G70" s="54"/>
      <c r="K70" s="15"/>
      <c r="L70" s="15"/>
      <c r="M70" s="15"/>
    </row>
    <row r="71" spans="2:13" ht="12.75" x14ac:dyDescent="0.2">
      <c r="B71" s="53"/>
      <c r="G71" s="54"/>
      <c r="K71" s="15"/>
      <c r="L71" s="15"/>
      <c r="M71" s="15"/>
    </row>
    <row r="72" spans="2:13" ht="12.75" x14ac:dyDescent="0.2">
      <c r="B72" s="53"/>
      <c r="G72" s="54"/>
      <c r="K72" s="15"/>
      <c r="L72" s="15"/>
      <c r="M72" s="15"/>
    </row>
    <row r="73" spans="2:13" ht="12.75" x14ac:dyDescent="0.2">
      <c r="B73" s="53"/>
      <c r="G73" s="54"/>
      <c r="K73" s="15"/>
      <c r="L73" s="15"/>
      <c r="M73" s="15"/>
    </row>
    <row r="74" spans="2:13" ht="12.75" x14ac:dyDescent="0.2">
      <c r="B74" s="53"/>
      <c r="G74" s="54"/>
      <c r="K74" s="15"/>
      <c r="L74" s="15"/>
      <c r="M74" s="15"/>
    </row>
    <row r="75" spans="2:13" ht="12.75" x14ac:dyDescent="0.2">
      <c r="B75" s="53"/>
      <c r="G75" s="54"/>
      <c r="K75" s="15"/>
      <c r="L75" s="15"/>
      <c r="M75" s="15"/>
    </row>
    <row r="76" spans="2:13" ht="12.75" x14ac:dyDescent="0.2">
      <c r="B76" s="53"/>
      <c r="G76" s="54"/>
      <c r="K76" s="15"/>
      <c r="L76" s="15"/>
      <c r="M76" s="15"/>
    </row>
    <row r="77" spans="2:13" ht="12.75" x14ac:dyDescent="0.2">
      <c r="B77" s="53"/>
      <c r="G77" s="54"/>
      <c r="K77" s="15"/>
      <c r="L77" s="15"/>
      <c r="M77" s="15"/>
    </row>
    <row r="78" spans="2:13" ht="12.75" x14ac:dyDescent="0.2">
      <c r="B78" s="53"/>
      <c r="G78" s="54"/>
      <c r="K78" s="15"/>
      <c r="L78" s="15"/>
      <c r="M78" s="15"/>
    </row>
    <row r="79" spans="2:13" ht="12.75" x14ac:dyDescent="0.2">
      <c r="B79" s="53"/>
      <c r="G79" s="54"/>
      <c r="K79" s="15"/>
      <c r="L79" s="15"/>
      <c r="M79" s="15"/>
    </row>
    <row r="80" spans="2:13" ht="12.75" x14ac:dyDescent="0.2">
      <c r="B80" s="53"/>
      <c r="G80" s="54"/>
      <c r="K80" s="15"/>
      <c r="L80" s="15"/>
      <c r="M80" s="15"/>
    </row>
    <row r="81" spans="2:13" ht="12.75" x14ac:dyDescent="0.2">
      <c r="B81" s="53"/>
      <c r="G81" s="54"/>
      <c r="K81" s="15"/>
      <c r="L81" s="15"/>
      <c r="M81" s="15"/>
    </row>
    <row r="82" spans="2:13" ht="12.75" x14ac:dyDescent="0.2">
      <c r="B82" s="53"/>
      <c r="G82" s="54"/>
      <c r="K82" s="15"/>
      <c r="L82" s="15"/>
      <c r="M82" s="15"/>
    </row>
    <row r="83" spans="2:13" ht="12.75" x14ac:dyDescent="0.2">
      <c r="B83" s="53"/>
      <c r="G83" s="54"/>
      <c r="K83" s="15"/>
      <c r="L83" s="15"/>
      <c r="M83" s="15"/>
    </row>
    <row r="84" spans="2:13" ht="12.75" x14ac:dyDescent="0.2">
      <c r="B84" s="53"/>
      <c r="G84" s="54"/>
      <c r="K84" s="15"/>
      <c r="L84" s="15"/>
      <c r="M84" s="15"/>
    </row>
    <row r="85" spans="2:13" ht="12.75" x14ac:dyDescent="0.2">
      <c r="B85" s="53"/>
      <c r="G85" s="54"/>
      <c r="K85" s="15"/>
      <c r="L85" s="15"/>
      <c r="M85" s="15"/>
    </row>
    <row r="86" spans="2:13" ht="12.75" x14ac:dyDescent="0.2">
      <c r="B86" s="53"/>
      <c r="G86" s="54"/>
      <c r="K86" s="15"/>
      <c r="L86" s="15"/>
      <c r="M86" s="15"/>
    </row>
    <row r="87" spans="2:13" ht="12.75" x14ac:dyDescent="0.2">
      <c r="B87" s="53"/>
      <c r="G87" s="54"/>
      <c r="K87" s="15"/>
      <c r="L87" s="15"/>
      <c r="M87" s="15"/>
    </row>
    <row r="88" spans="2:13" ht="12.75" x14ac:dyDescent="0.2">
      <c r="B88" s="53"/>
      <c r="G88" s="54"/>
      <c r="K88" s="15"/>
      <c r="L88" s="15"/>
      <c r="M88" s="15"/>
    </row>
    <row r="89" spans="2:13" ht="12.75" x14ac:dyDescent="0.2">
      <c r="B89" s="53"/>
      <c r="G89" s="54"/>
      <c r="K89" s="15"/>
      <c r="L89" s="15"/>
      <c r="M89" s="15"/>
    </row>
    <row r="90" spans="2:13" ht="12.75" x14ac:dyDescent="0.2">
      <c r="B90" s="53"/>
      <c r="G90" s="54"/>
      <c r="K90" s="15"/>
      <c r="L90" s="15"/>
      <c r="M90" s="15"/>
    </row>
    <row r="91" spans="2:13" ht="12.75" x14ac:dyDescent="0.2">
      <c r="B91" s="53"/>
      <c r="G91" s="54"/>
      <c r="K91" s="15"/>
      <c r="L91" s="15"/>
      <c r="M91" s="15"/>
    </row>
    <row r="92" spans="2:13" ht="12.75" x14ac:dyDescent="0.2">
      <c r="B92" s="53"/>
      <c r="G92" s="54"/>
      <c r="K92" s="15"/>
      <c r="L92" s="15"/>
      <c r="M92" s="15"/>
    </row>
    <row r="93" spans="2:13" ht="12.75" x14ac:dyDescent="0.2">
      <c r="B93" s="53"/>
      <c r="G93" s="54"/>
      <c r="K93" s="15"/>
      <c r="L93" s="15"/>
      <c r="M93" s="15"/>
    </row>
    <row r="94" spans="2:13" ht="12.75" x14ac:dyDescent="0.2">
      <c r="B94" s="53"/>
      <c r="G94" s="54"/>
      <c r="K94" s="15"/>
      <c r="L94" s="15"/>
      <c r="M94" s="15"/>
    </row>
    <row r="95" spans="2:13" ht="12.75" x14ac:dyDescent="0.2">
      <c r="B95" s="53"/>
      <c r="G95" s="54"/>
      <c r="K95" s="15"/>
      <c r="L95" s="15"/>
      <c r="M95" s="15"/>
    </row>
    <row r="96" spans="2:13" ht="12.75" x14ac:dyDescent="0.2">
      <c r="B96" s="53"/>
      <c r="G96" s="54"/>
      <c r="K96" s="15"/>
      <c r="L96" s="15"/>
      <c r="M96" s="15"/>
    </row>
    <row r="97" spans="2:13" ht="12.75" x14ac:dyDescent="0.2">
      <c r="B97" s="53"/>
      <c r="G97" s="54"/>
      <c r="K97" s="15"/>
      <c r="L97" s="15"/>
      <c r="M97" s="15"/>
    </row>
    <row r="98" spans="2:13" ht="12.75" x14ac:dyDescent="0.2">
      <c r="B98" s="53"/>
      <c r="G98" s="54"/>
      <c r="K98" s="15"/>
      <c r="L98" s="15"/>
      <c r="M98" s="15"/>
    </row>
    <row r="99" spans="2:13" ht="12.75" x14ac:dyDescent="0.2">
      <c r="B99" s="53"/>
      <c r="G99" s="54"/>
      <c r="K99" s="15"/>
      <c r="L99" s="15"/>
      <c r="M99" s="15"/>
    </row>
    <row r="100" spans="2:13" ht="12.75" x14ac:dyDescent="0.2">
      <c r="B100" s="53"/>
      <c r="G100" s="54"/>
      <c r="K100" s="15"/>
      <c r="L100" s="15"/>
      <c r="M100" s="15"/>
    </row>
    <row r="101" spans="2:13" ht="12.75" x14ac:dyDescent="0.2">
      <c r="B101" s="53"/>
      <c r="G101" s="54"/>
      <c r="K101" s="15"/>
      <c r="L101" s="15"/>
      <c r="M101" s="15"/>
    </row>
    <row r="102" spans="2:13" ht="12.75" x14ac:dyDescent="0.2">
      <c r="B102" s="53"/>
      <c r="G102" s="54"/>
      <c r="K102" s="15"/>
      <c r="L102" s="15"/>
      <c r="M102" s="15"/>
    </row>
    <row r="103" spans="2:13" ht="12.75" x14ac:dyDescent="0.2">
      <c r="B103" s="53"/>
      <c r="G103" s="54"/>
      <c r="K103" s="15"/>
      <c r="L103" s="15"/>
      <c r="M103" s="15"/>
    </row>
    <row r="104" spans="2:13" ht="12.75" x14ac:dyDescent="0.2">
      <c r="B104" s="53"/>
      <c r="G104" s="54"/>
      <c r="K104" s="15"/>
      <c r="L104" s="15"/>
      <c r="M104" s="15"/>
    </row>
    <row r="105" spans="2:13" ht="12.75" x14ac:dyDescent="0.2">
      <c r="B105" s="53"/>
      <c r="G105" s="54"/>
      <c r="K105" s="15"/>
      <c r="L105" s="15"/>
      <c r="M105" s="15"/>
    </row>
    <row r="106" spans="2:13" ht="12.75" x14ac:dyDescent="0.2">
      <c r="B106" s="53"/>
      <c r="G106" s="54"/>
      <c r="K106" s="15"/>
      <c r="L106" s="15"/>
      <c r="M106" s="15"/>
    </row>
    <row r="107" spans="2:13" ht="12.75" x14ac:dyDescent="0.2">
      <c r="B107" s="53"/>
      <c r="G107" s="54"/>
      <c r="K107" s="15"/>
      <c r="L107" s="15"/>
      <c r="M107" s="15"/>
    </row>
    <row r="108" spans="2:13" ht="12.75" x14ac:dyDescent="0.2">
      <c r="B108" s="53"/>
      <c r="G108" s="54"/>
      <c r="K108" s="15"/>
      <c r="L108" s="15"/>
      <c r="M108" s="15"/>
    </row>
    <row r="109" spans="2:13" ht="12.75" x14ac:dyDescent="0.2">
      <c r="B109" s="53"/>
      <c r="G109" s="54"/>
      <c r="K109" s="15"/>
      <c r="L109" s="15"/>
      <c r="M109" s="15"/>
    </row>
    <row r="110" spans="2:13" ht="12.75" x14ac:dyDescent="0.2">
      <c r="B110" s="53"/>
      <c r="G110" s="54"/>
      <c r="K110" s="15"/>
      <c r="L110" s="15"/>
      <c r="M110" s="15"/>
    </row>
    <row r="111" spans="2:13" ht="12.75" x14ac:dyDescent="0.2">
      <c r="B111" s="53"/>
      <c r="G111" s="54"/>
      <c r="K111" s="15"/>
      <c r="L111" s="15"/>
      <c r="M111" s="15"/>
    </row>
    <row r="112" spans="2:13" ht="12.75" x14ac:dyDescent="0.2">
      <c r="B112" s="53"/>
      <c r="G112" s="54"/>
      <c r="K112" s="15"/>
      <c r="L112" s="15"/>
      <c r="M112" s="15"/>
    </row>
    <row r="113" spans="2:13" ht="12.75" x14ac:dyDescent="0.2">
      <c r="B113" s="53"/>
      <c r="G113" s="54"/>
      <c r="K113" s="15"/>
      <c r="L113" s="15"/>
      <c r="M113" s="15"/>
    </row>
    <row r="114" spans="2:13" ht="12.75" x14ac:dyDescent="0.2">
      <c r="B114" s="53"/>
      <c r="G114" s="54"/>
      <c r="K114" s="15"/>
      <c r="L114" s="15"/>
      <c r="M114" s="15"/>
    </row>
    <row r="115" spans="2:13" ht="12.75" x14ac:dyDescent="0.2">
      <c r="B115" s="53"/>
      <c r="G115" s="54"/>
      <c r="K115" s="15"/>
      <c r="L115" s="15"/>
      <c r="M115" s="15"/>
    </row>
    <row r="116" spans="2:13" ht="12.75" x14ac:dyDescent="0.2">
      <c r="B116" s="53"/>
      <c r="G116" s="54"/>
      <c r="K116" s="15"/>
      <c r="L116" s="15"/>
      <c r="M116" s="15"/>
    </row>
    <row r="117" spans="2:13" ht="12.75" x14ac:dyDescent="0.2">
      <c r="B117" s="53"/>
      <c r="G117" s="54"/>
      <c r="K117" s="15"/>
      <c r="L117" s="15"/>
      <c r="M117" s="15"/>
    </row>
    <row r="118" spans="2:13" ht="12.75" x14ac:dyDescent="0.2">
      <c r="B118" s="53"/>
      <c r="G118" s="54"/>
      <c r="K118" s="15"/>
      <c r="L118" s="15"/>
      <c r="M118" s="15"/>
    </row>
    <row r="119" spans="2:13" ht="12.75" x14ac:dyDescent="0.2">
      <c r="B119" s="53"/>
      <c r="G119" s="54"/>
      <c r="K119" s="15"/>
      <c r="L119" s="15"/>
      <c r="M119" s="15"/>
    </row>
    <row r="120" spans="2:13" ht="12.75" x14ac:dyDescent="0.2">
      <c r="B120" s="53"/>
      <c r="G120" s="54"/>
      <c r="K120" s="15"/>
      <c r="L120" s="15"/>
      <c r="M120" s="15"/>
    </row>
    <row r="121" spans="2:13" ht="12.75" x14ac:dyDescent="0.2">
      <c r="B121" s="53"/>
      <c r="G121" s="54"/>
      <c r="K121" s="15"/>
      <c r="L121" s="15"/>
      <c r="M121" s="15"/>
    </row>
    <row r="122" spans="2:13" ht="12.75" x14ac:dyDescent="0.2">
      <c r="B122" s="53"/>
      <c r="G122" s="54"/>
      <c r="K122" s="15"/>
      <c r="L122" s="15"/>
      <c r="M122" s="15"/>
    </row>
    <row r="123" spans="2:13" ht="12.75" x14ac:dyDescent="0.2">
      <c r="B123" s="53"/>
      <c r="G123" s="54"/>
      <c r="K123" s="15"/>
      <c r="L123" s="15"/>
      <c r="M123" s="15"/>
    </row>
    <row r="124" spans="2:13" ht="12.75" x14ac:dyDescent="0.2">
      <c r="B124" s="53"/>
      <c r="G124" s="54"/>
      <c r="K124" s="15"/>
      <c r="L124" s="15"/>
      <c r="M124" s="15"/>
    </row>
    <row r="125" spans="2:13" ht="12.75" x14ac:dyDescent="0.2">
      <c r="B125" s="53"/>
      <c r="G125" s="54"/>
      <c r="K125" s="15"/>
      <c r="L125" s="15"/>
      <c r="M125" s="15"/>
    </row>
    <row r="126" spans="2:13" ht="12.75" x14ac:dyDescent="0.2">
      <c r="B126" s="53"/>
      <c r="G126" s="54"/>
      <c r="K126" s="15"/>
      <c r="L126" s="15"/>
      <c r="M126" s="15"/>
    </row>
    <row r="127" spans="2:13" ht="12.75" x14ac:dyDescent="0.2">
      <c r="B127" s="53"/>
      <c r="G127" s="54"/>
      <c r="K127" s="15"/>
      <c r="L127" s="15"/>
      <c r="M127" s="15"/>
    </row>
    <row r="128" spans="2:13" ht="12.75" x14ac:dyDescent="0.2">
      <c r="B128" s="53"/>
      <c r="G128" s="54"/>
      <c r="K128" s="15"/>
      <c r="L128" s="15"/>
      <c r="M128" s="15"/>
    </row>
    <row r="129" spans="2:13" ht="12.75" x14ac:dyDescent="0.2">
      <c r="B129" s="53"/>
      <c r="G129" s="54"/>
      <c r="K129" s="15"/>
      <c r="L129" s="15"/>
      <c r="M129" s="15"/>
    </row>
    <row r="130" spans="2:13" ht="12.75" x14ac:dyDescent="0.2">
      <c r="B130" s="53"/>
      <c r="G130" s="54"/>
      <c r="K130" s="15"/>
      <c r="L130" s="15"/>
      <c r="M130" s="15"/>
    </row>
    <row r="131" spans="2:13" ht="12.75" x14ac:dyDescent="0.2">
      <c r="B131" s="53"/>
      <c r="G131" s="54"/>
      <c r="K131" s="15"/>
      <c r="L131" s="15"/>
      <c r="M131" s="15"/>
    </row>
    <row r="132" spans="2:13" ht="12.75" x14ac:dyDescent="0.2">
      <c r="B132" s="53"/>
      <c r="G132" s="54"/>
      <c r="K132" s="15"/>
      <c r="L132" s="15"/>
      <c r="M132" s="15"/>
    </row>
    <row r="133" spans="2:13" ht="12.75" x14ac:dyDescent="0.2">
      <c r="B133" s="53"/>
      <c r="G133" s="54"/>
      <c r="K133" s="15"/>
      <c r="L133" s="15"/>
      <c r="M133" s="15"/>
    </row>
    <row r="134" spans="2:13" ht="12.75" x14ac:dyDescent="0.2">
      <c r="B134" s="53"/>
      <c r="G134" s="54"/>
      <c r="K134" s="15"/>
      <c r="L134" s="15"/>
      <c r="M134" s="15"/>
    </row>
    <row r="135" spans="2:13" ht="12.75" x14ac:dyDescent="0.2">
      <c r="B135" s="53"/>
      <c r="G135" s="54"/>
      <c r="K135" s="15"/>
      <c r="L135" s="15"/>
      <c r="M135" s="15"/>
    </row>
    <row r="136" spans="2:13" ht="12.75" x14ac:dyDescent="0.2">
      <c r="B136" s="53"/>
      <c r="G136" s="54"/>
      <c r="K136" s="15"/>
      <c r="L136" s="15"/>
      <c r="M136" s="15"/>
    </row>
    <row r="137" spans="2:13" ht="12.75" x14ac:dyDescent="0.2">
      <c r="B137" s="53"/>
      <c r="G137" s="54"/>
      <c r="K137" s="15"/>
      <c r="L137" s="15"/>
      <c r="M137" s="15"/>
    </row>
    <row r="138" spans="2:13" ht="12.75" x14ac:dyDescent="0.2">
      <c r="B138" s="53"/>
      <c r="G138" s="54"/>
      <c r="K138" s="15"/>
      <c r="L138" s="15"/>
      <c r="M138" s="15"/>
    </row>
    <row r="139" spans="2:13" ht="12.75" x14ac:dyDescent="0.2">
      <c r="B139" s="53"/>
      <c r="G139" s="54"/>
      <c r="K139" s="15"/>
      <c r="L139" s="15"/>
      <c r="M139" s="15"/>
    </row>
    <row r="140" spans="2:13" ht="12.75" x14ac:dyDescent="0.2">
      <c r="B140" s="53"/>
      <c r="G140" s="54"/>
      <c r="K140" s="15"/>
      <c r="L140" s="15"/>
      <c r="M140" s="15"/>
    </row>
    <row r="141" spans="2:13" ht="12.75" x14ac:dyDescent="0.2">
      <c r="B141" s="53"/>
      <c r="G141" s="54"/>
      <c r="K141" s="15"/>
      <c r="L141" s="15"/>
      <c r="M141" s="15"/>
    </row>
    <row r="142" spans="2:13" ht="12.75" x14ac:dyDescent="0.2">
      <c r="B142" s="53"/>
      <c r="G142" s="54"/>
      <c r="K142" s="15"/>
      <c r="L142" s="15"/>
      <c r="M142" s="15"/>
    </row>
    <row r="143" spans="2:13" ht="12.75" x14ac:dyDescent="0.2">
      <c r="B143" s="53"/>
      <c r="G143" s="54"/>
      <c r="K143" s="15"/>
      <c r="L143" s="15"/>
      <c r="M143" s="15"/>
    </row>
    <row r="144" spans="2:13" ht="12.75" x14ac:dyDescent="0.2">
      <c r="B144" s="53"/>
      <c r="G144" s="54"/>
      <c r="K144" s="15"/>
      <c r="L144" s="15"/>
      <c r="M144" s="15"/>
    </row>
    <row r="145" spans="2:13" ht="12.75" x14ac:dyDescent="0.2">
      <c r="B145" s="53"/>
      <c r="G145" s="54"/>
      <c r="K145" s="15"/>
      <c r="L145" s="15"/>
      <c r="M145" s="15"/>
    </row>
    <row r="146" spans="2:13" ht="12.75" x14ac:dyDescent="0.2">
      <c r="B146" s="53"/>
      <c r="G146" s="54"/>
      <c r="K146" s="15"/>
      <c r="L146" s="15"/>
      <c r="M146" s="15"/>
    </row>
    <row r="147" spans="2:13" ht="12.75" x14ac:dyDescent="0.2">
      <c r="B147" s="53"/>
      <c r="G147" s="54"/>
      <c r="K147" s="15"/>
      <c r="L147" s="15"/>
      <c r="M147" s="15"/>
    </row>
    <row r="148" spans="2:13" ht="12.75" x14ac:dyDescent="0.2">
      <c r="B148" s="53"/>
      <c r="G148" s="54"/>
      <c r="K148" s="15"/>
      <c r="L148" s="15"/>
      <c r="M148" s="15"/>
    </row>
    <row r="149" spans="2:13" ht="12.75" x14ac:dyDescent="0.2">
      <c r="B149" s="53"/>
      <c r="G149" s="54"/>
      <c r="K149" s="15"/>
      <c r="L149" s="15"/>
      <c r="M149" s="15"/>
    </row>
    <row r="150" spans="2:13" ht="12.75" x14ac:dyDescent="0.2">
      <c r="B150" s="53"/>
      <c r="G150" s="54"/>
      <c r="K150" s="15"/>
      <c r="L150" s="15"/>
      <c r="M150" s="15"/>
    </row>
    <row r="151" spans="2:13" ht="12.75" x14ac:dyDescent="0.2">
      <c r="B151" s="53"/>
      <c r="G151" s="54"/>
      <c r="K151" s="15"/>
      <c r="L151" s="15"/>
      <c r="M151" s="15"/>
    </row>
    <row r="152" spans="2:13" ht="12.75" x14ac:dyDescent="0.2">
      <c r="B152" s="53"/>
      <c r="G152" s="54"/>
      <c r="K152" s="15"/>
      <c r="L152" s="15"/>
      <c r="M152" s="15"/>
    </row>
    <row r="153" spans="2:13" ht="12.75" x14ac:dyDescent="0.2">
      <c r="B153" s="53"/>
      <c r="G153" s="54"/>
      <c r="K153" s="15"/>
      <c r="L153" s="15"/>
      <c r="M153" s="15"/>
    </row>
    <row r="154" spans="2:13" ht="12.75" x14ac:dyDescent="0.2">
      <c r="B154" s="53"/>
      <c r="G154" s="54"/>
      <c r="K154" s="15"/>
      <c r="L154" s="15"/>
      <c r="M154" s="15"/>
    </row>
    <row r="155" spans="2:13" ht="12.75" x14ac:dyDescent="0.2">
      <c r="B155" s="53"/>
      <c r="G155" s="54"/>
      <c r="K155" s="15"/>
      <c r="L155" s="15"/>
      <c r="M155" s="15"/>
    </row>
    <row r="156" spans="2:13" ht="12.75" x14ac:dyDescent="0.2">
      <c r="B156" s="53"/>
      <c r="G156" s="54"/>
      <c r="K156" s="15"/>
      <c r="L156" s="15"/>
      <c r="M156" s="15"/>
    </row>
    <row r="157" spans="2:13" ht="12.75" x14ac:dyDescent="0.2">
      <c r="B157" s="53"/>
      <c r="G157" s="54"/>
      <c r="K157" s="15"/>
      <c r="L157" s="15"/>
      <c r="M157" s="15"/>
    </row>
    <row r="158" spans="2:13" ht="12.75" x14ac:dyDescent="0.2">
      <c r="B158" s="53"/>
      <c r="G158" s="54"/>
      <c r="K158" s="15"/>
      <c r="L158" s="15"/>
      <c r="M158" s="15"/>
    </row>
    <row r="159" spans="2:13" ht="12.75" x14ac:dyDescent="0.2">
      <c r="B159" s="53"/>
      <c r="G159" s="54"/>
      <c r="K159" s="15"/>
      <c r="L159" s="15"/>
      <c r="M159" s="15"/>
    </row>
    <row r="160" spans="2:13" ht="12.75" x14ac:dyDescent="0.2">
      <c r="B160" s="53"/>
      <c r="G160" s="54"/>
      <c r="K160" s="15"/>
      <c r="L160" s="15"/>
      <c r="M160" s="15"/>
    </row>
    <row r="161" spans="2:13" ht="12.75" x14ac:dyDescent="0.2">
      <c r="B161" s="53"/>
      <c r="G161" s="54"/>
      <c r="K161" s="15"/>
      <c r="L161" s="15"/>
      <c r="M161" s="15"/>
    </row>
    <row r="162" spans="2:13" ht="12.75" x14ac:dyDescent="0.2">
      <c r="B162" s="53"/>
      <c r="G162" s="54"/>
      <c r="K162" s="15"/>
      <c r="L162" s="15"/>
      <c r="M162" s="15"/>
    </row>
    <row r="163" spans="2:13" ht="12.75" x14ac:dyDescent="0.2">
      <c r="B163" s="53"/>
      <c r="G163" s="54"/>
      <c r="K163" s="15"/>
      <c r="L163" s="15"/>
      <c r="M163" s="15"/>
    </row>
    <row r="164" spans="2:13" ht="12.75" x14ac:dyDescent="0.2">
      <c r="B164" s="53"/>
      <c r="G164" s="54"/>
      <c r="K164" s="15"/>
      <c r="L164" s="15"/>
      <c r="M164" s="15"/>
    </row>
    <row r="165" spans="2:13" ht="12.75" x14ac:dyDescent="0.2">
      <c r="B165" s="53"/>
      <c r="G165" s="54"/>
      <c r="K165" s="15"/>
      <c r="L165" s="15"/>
      <c r="M165" s="15"/>
    </row>
    <row r="166" spans="2:13" ht="12.75" x14ac:dyDescent="0.2">
      <c r="B166" s="53"/>
      <c r="G166" s="54"/>
      <c r="K166" s="15"/>
      <c r="L166" s="15"/>
      <c r="M166" s="15"/>
    </row>
    <row r="167" spans="2:13" ht="12.75" x14ac:dyDescent="0.2">
      <c r="B167" s="53"/>
      <c r="G167" s="54"/>
      <c r="K167" s="15"/>
      <c r="L167" s="15"/>
      <c r="M167" s="15"/>
    </row>
    <row r="168" spans="2:13" ht="12.75" x14ac:dyDescent="0.2">
      <c r="B168" s="53"/>
      <c r="G168" s="54"/>
      <c r="K168" s="15"/>
      <c r="L168" s="15"/>
      <c r="M168" s="15"/>
    </row>
    <row r="169" spans="2:13" ht="12.75" x14ac:dyDescent="0.2">
      <c r="B169" s="53"/>
      <c r="G169" s="54"/>
      <c r="K169" s="15"/>
      <c r="L169" s="15"/>
      <c r="M169" s="15"/>
    </row>
    <row r="170" spans="2:13" ht="12.75" x14ac:dyDescent="0.2">
      <c r="B170" s="53"/>
      <c r="G170" s="54"/>
      <c r="K170" s="15"/>
      <c r="L170" s="15"/>
      <c r="M170" s="15"/>
    </row>
    <row r="171" spans="2:13" ht="12.75" x14ac:dyDescent="0.2">
      <c r="B171" s="53"/>
      <c r="G171" s="54"/>
      <c r="K171" s="15"/>
      <c r="L171" s="15"/>
      <c r="M171" s="15"/>
    </row>
    <row r="172" spans="2:13" ht="12.75" x14ac:dyDescent="0.2">
      <c r="B172" s="53"/>
      <c r="G172" s="54"/>
      <c r="K172" s="15"/>
      <c r="L172" s="15"/>
      <c r="M172" s="15"/>
    </row>
    <row r="173" spans="2:13" ht="12.75" x14ac:dyDescent="0.2">
      <c r="B173" s="53"/>
      <c r="G173" s="54"/>
      <c r="K173" s="15"/>
      <c r="L173" s="15"/>
      <c r="M173" s="15"/>
    </row>
    <row r="174" spans="2:13" ht="12.75" x14ac:dyDescent="0.2">
      <c r="B174" s="53"/>
      <c r="G174" s="54"/>
      <c r="K174" s="15"/>
      <c r="L174" s="15"/>
      <c r="M174" s="15"/>
    </row>
    <row r="175" spans="2:13" ht="12.75" x14ac:dyDescent="0.2">
      <c r="B175" s="53"/>
      <c r="G175" s="54"/>
      <c r="K175" s="15"/>
      <c r="L175" s="15"/>
      <c r="M175" s="15"/>
    </row>
    <row r="176" spans="2:13" ht="12.75" x14ac:dyDescent="0.2">
      <c r="B176" s="53"/>
      <c r="G176" s="54"/>
      <c r="K176" s="15"/>
      <c r="L176" s="15"/>
      <c r="M176" s="15"/>
    </row>
    <row r="177" spans="2:13" ht="12.75" x14ac:dyDescent="0.2">
      <c r="B177" s="53"/>
      <c r="G177" s="54"/>
      <c r="K177" s="15"/>
      <c r="L177" s="15"/>
      <c r="M177" s="15"/>
    </row>
    <row r="178" spans="2:13" ht="12.75" x14ac:dyDescent="0.2">
      <c r="B178" s="53"/>
      <c r="G178" s="54"/>
      <c r="K178" s="15"/>
      <c r="L178" s="15"/>
      <c r="M178" s="15"/>
    </row>
    <row r="179" spans="2:13" ht="12.75" x14ac:dyDescent="0.2">
      <c r="B179" s="53"/>
      <c r="G179" s="54"/>
      <c r="K179" s="15"/>
      <c r="L179" s="15"/>
      <c r="M179" s="15"/>
    </row>
    <row r="180" spans="2:13" ht="12.75" x14ac:dyDescent="0.2">
      <c r="B180" s="53"/>
      <c r="G180" s="54"/>
      <c r="K180" s="15"/>
      <c r="L180" s="15"/>
      <c r="M180" s="15"/>
    </row>
    <row r="181" spans="2:13" ht="12.75" x14ac:dyDescent="0.2">
      <c r="B181" s="53"/>
      <c r="G181" s="54"/>
      <c r="K181" s="15"/>
      <c r="L181" s="15"/>
      <c r="M181" s="15"/>
    </row>
    <row r="182" spans="2:13" ht="12.75" x14ac:dyDescent="0.2">
      <c r="B182" s="53"/>
      <c r="G182" s="54"/>
      <c r="K182" s="15"/>
      <c r="L182" s="15"/>
      <c r="M182" s="15"/>
    </row>
    <row r="183" spans="2:13" ht="12.75" x14ac:dyDescent="0.2">
      <c r="B183" s="53"/>
      <c r="G183" s="54"/>
      <c r="K183" s="15"/>
      <c r="L183" s="15"/>
      <c r="M183" s="15"/>
    </row>
    <row r="184" spans="2:13" ht="12.75" x14ac:dyDescent="0.2">
      <c r="B184" s="53"/>
      <c r="G184" s="54"/>
      <c r="K184" s="15"/>
      <c r="L184" s="15"/>
      <c r="M184" s="15"/>
    </row>
    <row r="185" spans="2:13" ht="12.75" x14ac:dyDescent="0.2">
      <c r="B185" s="53"/>
      <c r="G185" s="54"/>
      <c r="K185" s="15"/>
      <c r="L185" s="15"/>
      <c r="M185" s="15"/>
    </row>
    <row r="186" spans="2:13" ht="12.75" x14ac:dyDescent="0.2">
      <c r="B186" s="53"/>
      <c r="G186" s="54"/>
      <c r="K186" s="15"/>
      <c r="L186" s="15"/>
      <c r="M186" s="15"/>
    </row>
    <row r="187" spans="2:13" ht="12.75" x14ac:dyDescent="0.2">
      <c r="B187" s="53"/>
      <c r="G187" s="54"/>
      <c r="K187" s="15"/>
      <c r="L187" s="15"/>
      <c r="M187" s="15"/>
    </row>
    <row r="188" spans="2:13" ht="12.75" x14ac:dyDescent="0.2">
      <c r="B188" s="53"/>
      <c r="G188" s="54"/>
      <c r="K188" s="15"/>
      <c r="L188" s="15"/>
      <c r="M188" s="15"/>
    </row>
    <row r="189" spans="2:13" ht="12.75" x14ac:dyDescent="0.2">
      <c r="B189" s="53"/>
      <c r="G189" s="54"/>
      <c r="K189" s="15"/>
      <c r="L189" s="15"/>
      <c r="M189" s="15"/>
    </row>
    <row r="190" spans="2:13" ht="12.75" x14ac:dyDescent="0.2">
      <c r="B190" s="53"/>
      <c r="G190" s="54"/>
      <c r="K190" s="15"/>
      <c r="L190" s="15"/>
      <c r="M190" s="15"/>
    </row>
    <row r="191" spans="2:13" ht="12.75" x14ac:dyDescent="0.2">
      <c r="B191" s="53"/>
      <c r="G191" s="54"/>
      <c r="K191" s="15"/>
      <c r="L191" s="15"/>
      <c r="M191" s="15"/>
    </row>
    <row r="192" spans="2:13" ht="12.75" x14ac:dyDescent="0.2">
      <c r="B192" s="53"/>
      <c r="G192" s="54"/>
      <c r="K192" s="15"/>
      <c r="L192" s="15"/>
      <c r="M192" s="15"/>
    </row>
    <row r="193" spans="2:13" ht="12.75" x14ac:dyDescent="0.2">
      <c r="B193" s="53"/>
      <c r="G193" s="54"/>
      <c r="K193" s="15"/>
      <c r="L193" s="15"/>
      <c r="M193" s="15"/>
    </row>
    <row r="194" spans="2:13" ht="12.75" x14ac:dyDescent="0.2">
      <c r="B194" s="53"/>
      <c r="G194" s="54"/>
      <c r="K194" s="15"/>
      <c r="L194" s="15"/>
      <c r="M194" s="15"/>
    </row>
    <row r="195" spans="2:13" ht="12.75" x14ac:dyDescent="0.2">
      <c r="B195" s="53"/>
      <c r="G195" s="54"/>
      <c r="K195" s="15"/>
      <c r="L195" s="15"/>
      <c r="M195" s="15"/>
    </row>
    <row r="196" spans="2:13" ht="12.75" x14ac:dyDescent="0.2">
      <c r="B196" s="53"/>
      <c r="G196" s="54"/>
      <c r="K196" s="15"/>
      <c r="L196" s="15"/>
      <c r="M196" s="15"/>
    </row>
    <row r="197" spans="2:13" ht="12.75" x14ac:dyDescent="0.2">
      <c r="B197" s="53"/>
      <c r="G197" s="54"/>
      <c r="K197" s="15"/>
      <c r="L197" s="15"/>
      <c r="M197" s="15"/>
    </row>
    <row r="198" spans="2:13" ht="12.75" x14ac:dyDescent="0.2">
      <c r="B198" s="53"/>
      <c r="G198" s="54"/>
      <c r="K198" s="15"/>
      <c r="L198" s="15"/>
      <c r="M198" s="15"/>
    </row>
    <row r="199" spans="2:13" ht="12.75" x14ac:dyDescent="0.2">
      <c r="B199" s="53"/>
      <c r="G199" s="54"/>
      <c r="K199" s="15"/>
      <c r="L199" s="15"/>
      <c r="M199" s="15"/>
    </row>
    <row r="200" spans="2:13" ht="12.75" x14ac:dyDescent="0.2">
      <c r="B200" s="53"/>
      <c r="G200" s="54"/>
      <c r="K200" s="15"/>
      <c r="L200" s="15"/>
      <c r="M200" s="15"/>
    </row>
    <row r="201" spans="2:13" ht="12.75" x14ac:dyDescent="0.2">
      <c r="B201" s="53"/>
      <c r="G201" s="54"/>
      <c r="K201" s="15"/>
      <c r="L201" s="15"/>
      <c r="M201" s="15"/>
    </row>
    <row r="202" spans="2:13" ht="12.75" x14ac:dyDescent="0.2">
      <c r="B202" s="53"/>
      <c r="G202" s="54"/>
      <c r="K202" s="15"/>
      <c r="L202" s="15"/>
      <c r="M202" s="15"/>
    </row>
    <row r="203" spans="2:13" ht="12.75" x14ac:dyDescent="0.2">
      <c r="B203" s="53"/>
      <c r="G203" s="54"/>
      <c r="K203" s="15"/>
      <c r="L203" s="15"/>
      <c r="M203" s="15"/>
    </row>
    <row r="204" spans="2:13" ht="12.75" x14ac:dyDescent="0.2">
      <c r="B204" s="53"/>
      <c r="G204" s="54"/>
      <c r="K204" s="15"/>
      <c r="L204" s="15"/>
      <c r="M204" s="15"/>
    </row>
    <row r="205" spans="2:13" ht="12.75" x14ac:dyDescent="0.2">
      <c r="B205" s="53"/>
      <c r="G205" s="54"/>
      <c r="K205" s="15"/>
      <c r="L205" s="15"/>
      <c r="M205" s="15"/>
    </row>
    <row r="206" spans="2:13" ht="12.75" x14ac:dyDescent="0.2">
      <c r="B206" s="53"/>
      <c r="G206" s="54"/>
      <c r="K206" s="15"/>
      <c r="L206" s="15"/>
      <c r="M206" s="15"/>
    </row>
    <row r="207" spans="2:13" ht="12.75" x14ac:dyDescent="0.2">
      <c r="B207" s="53"/>
      <c r="G207" s="54"/>
      <c r="K207" s="15"/>
      <c r="L207" s="15"/>
      <c r="M207" s="15"/>
    </row>
    <row r="208" spans="2:13" ht="12.75" x14ac:dyDescent="0.2">
      <c r="B208" s="53"/>
      <c r="G208" s="54"/>
      <c r="K208" s="15"/>
      <c r="L208" s="15"/>
      <c r="M208" s="15"/>
    </row>
    <row r="209" spans="2:13" ht="12.75" x14ac:dyDescent="0.2">
      <c r="B209" s="53"/>
      <c r="G209" s="54"/>
      <c r="K209" s="15"/>
      <c r="L209" s="15"/>
      <c r="M209" s="15"/>
    </row>
    <row r="210" spans="2:13" ht="12.75" x14ac:dyDescent="0.2">
      <c r="B210" s="53"/>
      <c r="G210" s="54"/>
      <c r="K210" s="15"/>
      <c r="L210" s="15"/>
      <c r="M210" s="15"/>
    </row>
    <row r="211" spans="2:13" ht="12.75" x14ac:dyDescent="0.2">
      <c r="B211" s="53"/>
      <c r="G211" s="54"/>
      <c r="K211" s="15"/>
      <c r="L211" s="15"/>
      <c r="M211" s="15"/>
    </row>
    <row r="212" spans="2:13" ht="12.75" x14ac:dyDescent="0.2">
      <c r="B212" s="53"/>
      <c r="G212" s="54"/>
      <c r="K212" s="15"/>
      <c r="L212" s="15"/>
      <c r="M212" s="15"/>
    </row>
    <row r="213" spans="2:13" ht="12.75" x14ac:dyDescent="0.2">
      <c r="B213" s="53"/>
      <c r="G213" s="54"/>
      <c r="K213" s="15"/>
      <c r="L213" s="15"/>
      <c r="M213" s="15"/>
    </row>
    <row r="214" spans="2:13" ht="12.75" x14ac:dyDescent="0.2">
      <c r="B214" s="53"/>
      <c r="G214" s="54"/>
      <c r="K214" s="15"/>
      <c r="L214" s="15"/>
      <c r="M214" s="15"/>
    </row>
    <row r="215" spans="2:13" ht="12.75" x14ac:dyDescent="0.2">
      <c r="B215" s="53"/>
      <c r="G215" s="54"/>
      <c r="K215" s="15"/>
      <c r="L215" s="15"/>
      <c r="M215" s="15"/>
    </row>
    <row r="216" spans="2:13" ht="12.75" x14ac:dyDescent="0.2">
      <c r="B216" s="53"/>
      <c r="G216" s="54"/>
      <c r="K216" s="15"/>
      <c r="L216" s="15"/>
      <c r="M216" s="15"/>
    </row>
    <row r="217" spans="2:13" ht="12.75" x14ac:dyDescent="0.2">
      <c r="B217" s="53"/>
      <c r="G217" s="54"/>
      <c r="K217" s="15"/>
      <c r="L217" s="15"/>
      <c r="M217" s="15"/>
    </row>
    <row r="218" spans="2:13" ht="12.75" x14ac:dyDescent="0.2">
      <c r="B218" s="53"/>
      <c r="G218" s="54"/>
      <c r="K218" s="15"/>
      <c r="L218" s="15"/>
      <c r="M218" s="15"/>
    </row>
    <row r="219" spans="2:13" ht="12.75" x14ac:dyDescent="0.2">
      <c r="B219" s="53"/>
      <c r="G219" s="54"/>
      <c r="K219" s="15"/>
      <c r="L219" s="15"/>
      <c r="M219" s="15"/>
    </row>
    <row r="220" spans="2:13" ht="12.75" x14ac:dyDescent="0.2">
      <c r="B220" s="53"/>
      <c r="G220" s="54"/>
      <c r="K220" s="15"/>
      <c r="L220" s="15"/>
      <c r="M220" s="15"/>
    </row>
    <row r="221" spans="2:13" ht="12.75" x14ac:dyDescent="0.2">
      <c r="B221" s="53"/>
      <c r="G221" s="54"/>
      <c r="K221" s="15"/>
      <c r="L221" s="15"/>
      <c r="M221" s="15"/>
    </row>
    <row r="222" spans="2:13" ht="12.75" x14ac:dyDescent="0.2">
      <c r="B222" s="53"/>
      <c r="G222" s="54"/>
      <c r="K222" s="15"/>
      <c r="L222" s="15"/>
      <c r="M222" s="15"/>
    </row>
    <row r="223" spans="2:13" ht="12.75" x14ac:dyDescent="0.2">
      <c r="B223" s="53"/>
      <c r="G223" s="54"/>
      <c r="K223" s="15"/>
      <c r="L223" s="15"/>
      <c r="M223" s="15"/>
    </row>
    <row r="224" spans="2:13" ht="12.75" x14ac:dyDescent="0.2">
      <c r="B224" s="53"/>
      <c r="G224" s="54"/>
      <c r="K224" s="15"/>
      <c r="L224" s="15"/>
      <c r="M224" s="15"/>
    </row>
    <row r="225" spans="2:13" ht="12.75" x14ac:dyDescent="0.2">
      <c r="B225" s="53"/>
      <c r="G225" s="54"/>
      <c r="K225" s="15"/>
      <c r="L225" s="15"/>
      <c r="M225" s="15"/>
    </row>
    <row r="226" spans="2:13" ht="12.75" x14ac:dyDescent="0.2">
      <c r="B226" s="53"/>
      <c r="G226" s="54"/>
      <c r="K226" s="15"/>
      <c r="L226" s="15"/>
      <c r="M226" s="15"/>
    </row>
    <row r="227" spans="2:13" ht="12.75" x14ac:dyDescent="0.2">
      <c r="B227" s="53"/>
      <c r="G227" s="54"/>
      <c r="K227" s="15"/>
      <c r="L227" s="15"/>
      <c r="M227" s="15"/>
    </row>
    <row r="228" spans="2:13" ht="12.75" x14ac:dyDescent="0.2">
      <c r="B228" s="53"/>
      <c r="G228" s="54"/>
      <c r="K228" s="15"/>
      <c r="L228" s="15"/>
      <c r="M228" s="15"/>
    </row>
    <row r="229" spans="2:13" ht="12.75" x14ac:dyDescent="0.2">
      <c r="B229" s="53"/>
      <c r="G229" s="54"/>
      <c r="K229" s="15"/>
      <c r="L229" s="15"/>
      <c r="M229" s="15"/>
    </row>
    <row r="230" spans="2:13" ht="12.75" x14ac:dyDescent="0.2">
      <c r="B230" s="53"/>
      <c r="G230" s="54"/>
      <c r="K230" s="15"/>
      <c r="L230" s="15"/>
      <c r="M230" s="15"/>
    </row>
    <row r="231" spans="2:13" ht="12.75" x14ac:dyDescent="0.2">
      <c r="B231" s="53"/>
      <c r="G231" s="54"/>
      <c r="K231" s="15"/>
      <c r="L231" s="15"/>
      <c r="M231" s="15"/>
    </row>
    <row r="232" spans="2:13" ht="12.75" x14ac:dyDescent="0.2">
      <c r="B232" s="53"/>
      <c r="G232" s="54"/>
      <c r="K232" s="15"/>
      <c r="L232" s="15"/>
      <c r="M232" s="15"/>
    </row>
    <row r="233" spans="2:13" ht="12.75" x14ac:dyDescent="0.2">
      <c r="B233" s="53"/>
      <c r="G233" s="54"/>
      <c r="K233" s="15"/>
      <c r="L233" s="15"/>
      <c r="M233" s="15"/>
    </row>
    <row r="234" spans="2:13" ht="12.75" x14ac:dyDescent="0.2">
      <c r="B234" s="53"/>
      <c r="G234" s="54"/>
      <c r="K234" s="15"/>
      <c r="L234" s="15"/>
      <c r="M234" s="15"/>
    </row>
    <row r="235" spans="2:13" ht="12.75" x14ac:dyDescent="0.2">
      <c r="B235" s="53"/>
      <c r="G235" s="54"/>
      <c r="K235" s="15"/>
      <c r="L235" s="15"/>
      <c r="M235" s="15"/>
    </row>
    <row r="236" spans="2:13" ht="12.75" x14ac:dyDescent="0.2">
      <c r="B236" s="53"/>
      <c r="G236" s="54"/>
      <c r="K236" s="15"/>
      <c r="L236" s="15"/>
      <c r="M236" s="15"/>
    </row>
    <row r="237" spans="2:13" ht="12.75" x14ac:dyDescent="0.2">
      <c r="B237" s="53"/>
      <c r="G237" s="54"/>
      <c r="K237" s="15"/>
      <c r="L237" s="15"/>
      <c r="M237" s="15"/>
    </row>
    <row r="238" spans="2:13" ht="12.75" x14ac:dyDescent="0.2">
      <c r="B238" s="53"/>
      <c r="G238" s="54"/>
      <c r="K238" s="15"/>
      <c r="L238" s="15"/>
      <c r="M238" s="15"/>
    </row>
    <row r="239" spans="2:13" ht="12.75" x14ac:dyDescent="0.2">
      <c r="B239" s="53"/>
      <c r="G239" s="54"/>
      <c r="K239" s="15"/>
      <c r="L239" s="15"/>
      <c r="M239" s="15"/>
    </row>
    <row r="240" spans="2:13" ht="12.75" x14ac:dyDescent="0.2">
      <c r="B240" s="53"/>
      <c r="G240" s="54"/>
      <c r="K240" s="15"/>
      <c r="L240" s="15"/>
      <c r="M240" s="15"/>
    </row>
    <row r="241" spans="2:13" ht="12.75" x14ac:dyDescent="0.2">
      <c r="B241" s="53"/>
      <c r="G241" s="54"/>
      <c r="K241" s="15"/>
      <c r="L241" s="15"/>
      <c r="M241" s="15"/>
    </row>
    <row r="242" spans="2:13" ht="12.75" x14ac:dyDescent="0.2">
      <c r="B242" s="53"/>
      <c r="G242" s="54"/>
      <c r="K242" s="15"/>
      <c r="L242" s="15"/>
      <c r="M242" s="15"/>
    </row>
    <row r="243" spans="2:13" ht="12.75" x14ac:dyDescent="0.2">
      <c r="B243" s="53"/>
      <c r="G243" s="54"/>
      <c r="K243" s="15"/>
      <c r="L243" s="15"/>
      <c r="M243" s="15"/>
    </row>
    <row r="244" spans="2:13" ht="12.75" x14ac:dyDescent="0.2">
      <c r="B244" s="53"/>
      <c r="G244" s="54"/>
      <c r="K244" s="15"/>
      <c r="L244" s="15"/>
      <c r="M244" s="15"/>
    </row>
    <row r="245" spans="2:13" ht="12.75" x14ac:dyDescent="0.2">
      <c r="B245" s="53"/>
      <c r="G245" s="54"/>
      <c r="K245" s="15"/>
      <c r="L245" s="15"/>
      <c r="M245" s="15"/>
    </row>
    <row r="246" spans="2:13" ht="12.75" x14ac:dyDescent="0.2">
      <c r="B246" s="53"/>
      <c r="G246" s="54"/>
      <c r="K246" s="15"/>
      <c r="L246" s="15"/>
      <c r="M246" s="15"/>
    </row>
    <row r="247" spans="2:13" ht="12.75" x14ac:dyDescent="0.2">
      <c r="B247" s="53"/>
      <c r="G247" s="54"/>
      <c r="K247" s="15"/>
      <c r="L247" s="15"/>
      <c r="M247" s="15"/>
    </row>
    <row r="248" spans="2:13" ht="12.75" x14ac:dyDescent="0.2">
      <c r="B248" s="53"/>
      <c r="G248" s="54"/>
      <c r="K248" s="15"/>
      <c r="L248" s="15"/>
      <c r="M248" s="15"/>
    </row>
    <row r="249" spans="2:13" ht="12.75" x14ac:dyDescent="0.2">
      <c r="B249" s="53"/>
      <c r="G249" s="54"/>
      <c r="K249" s="15"/>
      <c r="L249" s="15"/>
      <c r="M249" s="15"/>
    </row>
    <row r="250" spans="2:13" ht="12.75" x14ac:dyDescent="0.2">
      <c r="B250" s="53"/>
      <c r="G250" s="54"/>
      <c r="K250" s="15"/>
      <c r="L250" s="15"/>
      <c r="M250" s="15"/>
    </row>
    <row r="251" spans="2:13" ht="12.75" x14ac:dyDescent="0.2">
      <c r="B251" s="53"/>
      <c r="G251" s="54"/>
      <c r="K251" s="15"/>
      <c r="L251" s="15"/>
      <c r="M251" s="15"/>
    </row>
    <row r="252" spans="2:13" ht="12.75" x14ac:dyDescent="0.2">
      <c r="B252" s="53"/>
      <c r="G252" s="54"/>
      <c r="K252" s="15"/>
      <c r="L252" s="15"/>
      <c r="M252" s="15"/>
    </row>
    <row r="253" spans="2:13" ht="12.75" x14ac:dyDescent="0.2">
      <c r="B253" s="53"/>
      <c r="G253" s="54"/>
      <c r="K253" s="15"/>
      <c r="L253" s="15"/>
      <c r="M253" s="15"/>
    </row>
    <row r="254" spans="2:13" ht="12.75" x14ac:dyDescent="0.2">
      <c r="B254" s="53"/>
      <c r="G254" s="54"/>
      <c r="K254" s="15"/>
      <c r="L254" s="15"/>
      <c r="M254" s="15"/>
    </row>
    <row r="255" spans="2:13" ht="12.75" x14ac:dyDescent="0.2">
      <c r="B255" s="53"/>
      <c r="G255" s="54"/>
      <c r="K255" s="15"/>
      <c r="L255" s="15"/>
      <c r="M255" s="15"/>
    </row>
    <row r="256" spans="2:13" ht="12.75" x14ac:dyDescent="0.2">
      <c r="B256" s="53"/>
      <c r="G256" s="54"/>
      <c r="K256" s="15"/>
      <c r="L256" s="15"/>
      <c r="M256" s="15"/>
    </row>
    <row r="257" spans="2:13" ht="12.75" x14ac:dyDescent="0.2">
      <c r="B257" s="53"/>
      <c r="G257" s="54"/>
      <c r="K257" s="15"/>
      <c r="L257" s="15"/>
      <c r="M257" s="15"/>
    </row>
    <row r="258" spans="2:13" ht="12.75" x14ac:dyDescent="0.2">
      <c r="B258" s="53"/>
      <c r="G258" s="54"/>
      <c r="K258" s="15"/>
      <c r="L258" s="15"/>
      <c r="M258" s="15"/>
    </row>
    <row r="259" spans="2:13" ht="12.75" x14ac:dyDescent="0.2">
      <c r="B259" s="53"/>
      <c r="G259" s="54"/>
      <c r="K259" s="15"/>
      <c r="L259" s="15"/>
      <c r="M259" s="15"/>
    </row>
    <row r="260" spans="2:13" ht="12.75" x14ac:dyDescent="0.2">
      <c r="B260" s="53"/>
      <c r="G260" s="54"/>
      <c r="K260" s="15"/>
      <c r="L260" s="15"/>
      <c r="M260" s="15"/>
    </row>
    <row r="261" spans="2:13" ht="12.75" x14ac:dyDescent="0.2">
      <c r="B261" s="53"/>
      <c r="G261" s="54"/>
      <c r="K261" s="15"/>
      <c r="L261" s="15"/>
      <c r="M261" s="15"/>
    </row>
    <row r="262" spans="2:13" ht="12.75" x14ac:dyDescent="0.2">
      <c r="B262" s="53"/>
      <c r="G262" s="54"/>
      <c r="K262" s="15"/>
      <c r="L262" s="15"/>
      <c r="M262" s="15"/>
    </row>
    <row r="263" spans="2:13" ht="12.75" x14ac:dyDescent="0.2">
      <c r="B263" s="53"/>
      <c r="G263" s="54"/>
      <c r="K263" s="15"/>
      <c r="L263" s="15"/>
      <c r="M263" s="15"/>
    </row>
    <row r="264" spans="2:13" ht="12.75" x14ac:dyDescent="0.2">
      <c r="B264" s="53"/>
      <c r="G264" s="54"/>
      <c r="K264" s="15"/>
      <c r="L264" s="15"/>
      <c r="M264" s="15"/>
    </row>
    <row r="265" spans="2:13" ht="12.75" x14ac:dyDescent="0.2">
      <c r="B265" s="53"/>
      <c r="G265" s="54"/>
      <c r="K265" s="15"/>
      <c r="L265" s="15"/>
      <c r="M265" s="15"/>
    </row>
    <row r="266" spans="2:13" ht="12.75" x14ac:dyDescent="0.2">
      <c r="B266" s="53"/>
      <c r="G266" s="54"/>
      <c r="K266" s="15"/>
      <c r="L266" s="15"/>
      <c r="M266" s="15"/>
    </row>
    <row r="267" spans="2:13" ht="12.75" x14ac:dyDescent="0.2">
      <c r="B267" s="53"/>
      <c r="G267" s="54"/>
      <c r="K267" s="15"/>
      <c r="L267" s="15"/>
      <c r="M267" s="15"/>
    </row>
    <row r="268" spans="2:13" ht="12.75" x14ac:dyDescent="0.2">
      <c r="B268" s="53"/>
      <c r="G268" s="54"/>
      <c r="K268" s="15"/>
      <c r="L268" s="15"/>
      <c r="M268" s="15"/>
    </row>
    <row r="269" spans="2:13" ht="12.75" x14ac:dyDescent="0.2">
      <c r="B269" s="53"/>
      <c r="G269" s="54"/>
      <c r="K269" s="15"/>
      <c r="L269" s="15"/>
      <c r="M269" s="15"/>
    </row>
    <row r="270" spans="2:13" ht="12.75" x14ac:dyDescent="0.2">
      <c r="B270" s="53"/>
      <c r="G270" s="54"/>
      <c r="K270" s="15"/>
      <c r="L270" s="15"/>
      <c r="M270" s="15"/>
    </row>
    <row r="271" spans="2:13" ht="12.75" x14ac:dyDescent="0.2">
      <c r="B271" s="53"/>
      <c r="G271" s="54"/>
      <c r="K271" s="15"/>
      <c r="L271" s="15"/>
      <c r="M271" s="15"/>
    </row>
    <row r="272" spans="2:13" ht="12.75" x14ac:dyDescent="0.2">
      <c r="B272" s="53"/>
      <c r="G272" s="54"/>
      <c r="K272" s="15"/>
      <c r="L272" s="15"/>
      <c r="M272" s="15"/>
    </row>
    <row r="273" spans="2:13" ht="12.75" x14ac:dyDescent="0.2">
      <c r="B273" s="53"/>
      <c r="G273" s="54"/>
      <c r="K273" s="15"/>
      <c r="L273" s="15"/>
      <c r="M273" s="15"/>
    </row>
    <row r="274" spans="2:13" ht="12.75" x14ac:dyDescent="0.2">
      <c r="B274" s="53"/>
      <c r="G274" s="54"/>
      <c r="K274" s="15"/>
      <c r="L274" s="15"/>
      <c r="M274" s="15"/>
    </row>
    <row r="275" spans="2:13" ht="12.75" x14ac:dyDescent="0.2">
      <c r="B275" s="53"/>
      <c r="G275" s="54"/>
      <c r="K275" s="15"/>
      <c r="L275" s="15"/>
      <c r="M275" s="15"/>
    </row>
    <row r="276" spans="2:13" ht="12.75" x14ac:dyDescent="0.2">
      <c r="B276" s="53"/>
      <c r="G276" s="54"/>
      <c r="K276" s="15"/>
      <c r="L276" s="15"/>
      <c r="M276" s="15"/>
    </row>
    <row r="277" spans="2:13" ht="12.75" x14ac:dyDescent="0.2">
      <c r="B277" s="53"/>
      <c r="G277" s="54"/>
      <c r="K277" s="15"/>
      <c r="L277" s="15"/>
      <c r="M277" s="15"/>
    </row>
    <row r="278" spans="2:13" ht="12.75" x14ac:dyDescent="0.2">
      <c r="B278" s="53"/>
      <c r="G278" s="54"/>
      <c r="K278" s="15"/>
      <c r="L278" s="15"/>
      <c r="M278" s="15"/>
    </row>
    <row r="279" spans="2:13" ht="12.75" x14ac:dyDescent="0.2">
      <c r="B279" s="53"/>
      <c r="G279" s="54"/>
      <c r="K279" s="15"/>
      <c r="L279" s="15"/>
      <c r="M279" s="15"/>
    </row>
    <row r="280" spans="2:13" ht="12.75" x14ac:dyDescent="0.2">
      <c r="B280" s="53"/>
      <c r="G280" s="54"/>
      <c r="K280" s="15"/>
      <c r="L280" s="15"/>
      <c r="M280" s="15"/>
    </row>
    <row r="281" spans="2:13" ht="12.75" x14ac:dyDescent="0.2">
      <c r="B281" s="53"/>
      <c r="G281" s="54"/>
      <c r="K281" s="15"/>
      <c r="L281" s="15"/>
      <c r="M281" s="15"/>
    </row>
    <row r="282" spans="2:13" ht="12.75" x14ac:dyDescent="0.2">
      <c r="B282" s="53"/>
      <c r="G282" s="54"/>
      <c r="K282" s="15"/>
      <c r="L282" s="15"/>
      <c r="M282" s="15"/>
    </row>
    <row r="283" spans="2:13" ht="12.75" x14ac:dyDescent="0.2">
      <c r="B283" s="53"/>
      <c r="G283" s="54"/>
      <c r="K283" s="15"/>
      <c r="L283" s="15"/>
      <c r="M283" s="15"/>
    </row>
    <row r="284" spans="2:13" ht="12.75" x14ac:dyDescent="0.2">
      <c r="B284" s="53"/>
      <c r="G284" s="54"/>
      <c r="K284" s="15"/>
      <c r="L284" s="15"/>
      <c r="M284" s="15"/>
    </row>
    <row r="285" spans="2:13" ht="12.75" x14ac:dyDescent="0.2">
      <c r="B285" s="53"/>
      <c r="G285" s="54"/>
      <c r="K285" s="15"/>
      <c r="L285" s="15"/>
      <c r="M285" s="15"/>
    </row>
    <row r="286" spans="2:13" ht="12.75" x14ac:dyDescent="0.2">
      <c r="B286" s="53"/>
      <c r="G286" s="54"/>
      <c r="K286" s="15"/>
      <c r="L286" s="15"/>
      <c r="M286" s="15"/>
    </row>
    <row r="287" spans="2:13" ht="12.75" x14ac:dyDescent="0.2">
      <c r="B287" s="53"/>
      <c r="G287" s="54"/>
      <c r="K287" s="15"/>
      <c r="L287" s="15"/>
      <c r="M287" s="15"/>
    </row>
    <row r="288" spans="2:13" ht="12.75" x14ac:dyDescent="0.2">
      <c r="B288" s="53"/>
      <c r="G288" s="54"/>
      <c r="K288" s="15"/>
      <c r="L288" s="15"/>
      <c r="M288" s="15"/>
    </row>
    <row r="289" spans="2:13" ht="12.75" x14ac:dyDescent="0.2">
      <c r="B289" s="53"/>
      <c r="G289" s="54"/>
      <c r="K289" s="15"/>
      <c r="L289" s="15"/>
      <c r="M289" s="15"/>
    </row>
    <row r="290" spans="2:13" ht="12.75" x14ac:dyDescent="0.2">
      <c r="B290" s="53"/>
      <c r="G290" s="54"/>
      <c r="K290" s="15"/>
      <c r="L290" s="15"/>
      <c r="M290" s="15"/>
    </row>
    <row r="291" spans="2:13" ht="12.75" x14ac:dyDescent="0.2">
      <c r="B291" s="53"/>
      <c r="G291" s="54"/>
      <c r="K291" s="15"/>
      <c r="L291" s="15"/>
      <c r="M291" s="15"/>
    </row>
    <row r="292" spans="2:13" ht="12.75" x14ac:dyDescent="0.2">
      <c r="B292" s="53"/>
      <c r="G292" s="54"/>
      <c r="K292" s="15"/>
      <c r="L292" s="15"/>
      <c r="M292" s="15"/>
    </row>
    <row r="293" spans="2:13" ht="12.75" x14ac:dyDescent="0.2">
      <c r="B293" s="53"/>
      <c r="G293" s="54"/>
      <c r="K293" s="15"/>
      <c r="L293" s="15"/>
      <c r="M293" s="15"/>
    </row>
    <row r="294" spans="2:13" ht="12.75" x14ac:dyDescent="0.2">
      <c r="B294" s="53"/>
      <c r="G294" s="54"/>
      <c r="K294" s="15"/>
      <c r="L294" s="15"/>
      <c r="M294" s="15"/>
    </row>
    <row r="295" spans="2:13" ht="12.75" x14ac:dyDescent="0.2">
      <c r="B295" s="53"/>
      <c r="G295" s="54"/>
      <c r="K295" s="15"/>
      <c r="L295" s="15"/>
      <c r="M295" s="15"/>
    </row>
    <row r="296" spans="2:13" ht="12.75" x14ac:dyDescent="0.2">
      <c r="B296" s="53"/>
      <c r="G296" s="54"/>
      <c r="K296" s="15"/>
      <c r="L296" s="15"/>
      <c r="M296" s="15"/>
    </row>
    <row r="297" spans="2:13" ht="12.75" x14ac:dyDescent="0.2">
      <c r="B297" s="53"/>
      <c r="G297" s="54"/>
      <c r="K297" s="15"/>
      <c r="L297" s="15"/>
      <c r="M297" s="15"/>
    </row>
    <row r="298" spans="2:13" ht="12.75" x14ac:dyDescent="0.2">
      <c r="B298" s="53"/>
      <c r="G298" s="54"/>
      <c r="K298" s="15"/>
      <c r="L298" s="15"/>
      <c r="M298" s="15"/>
    </row>
    <row r="299" spans="2:13" ht="12.75" x14ac:dyDescent="0.2">
      <c r="B299" s="53"/>
      <c r="G299" s="54"/>
      <c r="K299" s="15"/>
      <c r="L299" s="15"/>
      <c r="M299" s="15"/>
    </row>
    <row r="300" spans="2:13" ht="12.75" x14ac:dyDescent="0.2">
      <c r="B300" s="53"/>
      <c r="G300" s="54"/>
      <c r="K300" s="15"/>
      <c r="L300" s="15"/>
      <c r="M300" s="15"/>
    </row>
    <row r="301" spans="2:13" ht="12.75" x14ac:dyDescent="0.2">
      <c r="B301" s="53"/>
      <c r="G301" s="54"/>
      <c r="K301" s="15"/>
      <c r="L301" s="15"/>
      <c r="M301" s="15"/>
    </row>
    <row r="302" spans="2:13" ht="12.75" x14ac:dyDescent="0.2">
      <c r="B302" s="53"/>
      <c r="G302" s="54"/>
      <c r="K302" s="15"/>
      <c r="L302" s="15"/>
      <c r="M302" s="15"/>
    </row>
    <row r="303" spans="2:13" ht="12.75" x14ac:dyDescent="0.2">
      <c r="B303" s="53"/>
      <c r="G303" s="54"/>
      <c r="K303" s="15"/>
      <c r="L303" s="15"/>
      <c r="M303" s="15"/>
    </row>
    <row r="304" spans="2:13" ht="12.75" x14ac:dyDescent="0.2">
      <c r="B304" s="53"/>
      <c r="G304" s="54"/>
      <c r="K304" s="15"/>
      <c r="L304" s="15"/>
      <c r="M304" s="15"/>
    </row>
    <row r="305" spans="2:13" ht="12.75" x14ac:dyDescent="0.2">
      <c r="B305" s="53"/>
      <c r="G305" s="54"/>
      <c r="K305" s="15"/>
      <c r="L305" s="15"/>
      <c r="M305" s="15"/>
    </row>
    <row r="306" spans="2:13" ht="12.75" x14ac:dyDescent="0.2">
      <c r="B306" s="53"/>
      <c r="G306" s="54"/>
      <c r="K306" s="15"/>
      <c r="L306" s="15"/>
      <c r="M306" s="15"/>
    </row>
    <row r="307" spans="2:13" ht="12.75" x14ac:dyDescent="0.2">
      <c r="B307" s="53"/>
      <c r="G307" s="54"/>
      <c r="K307" s="15"/>
      <c r="L307" s="15"/>
      <c r="M307" s="15"/>
    </row>
    <row r="308" spans="2:13" ht="12.75" x14ac:dyDescent="0.2">
      <c r="B308" s="53"/>
      <c r="G308" s="54"/>
      <c r="K308" s="15"/>
      <c r="L308" s="15"/>
      <c r="M308" s="15"/>
    </row>
    <row r="309" spans="2:13" ht="12.75" x14ac:dyDescent="0.2">
      <c r="B309" s="53"/>
      <c r="G309" s="54"/>
      <c r="K309" s="15"/>
      <c r="L309" s="15"/>
      <c r="M309" s="15"/>
    </row>
    <row r="310" spans="2:13" ht="12.75" x14ac:dyDescent="0.2">
      <c r="B310" s="53"/>
      <c r="G310" s="54"/>
      <c r="K310" s="15"/>
      <c r="L310" s="15"/>
      <c r="M310" s="15"/>
    </row>
    <row r="311" spans="2:13" ht="12.75" x14ac:dyDescent="0.2">
      <c r="B311" s="53"/>
      <c r="G311" s="54"/>
      <c r="K311" s="15"/>
      <c r="L311" s="15"/>
      <c r="M311" s="15"/>
    </row>
    <row r="312" spans="2:13" ht="12.75" x14ac:dyDescent="0.2">
      <c r="B312" s="53"/>
      <c r="G312" s="54"/>
      <c r="K312" s="15"/>
      <c r="L312" s="15"/>
      <c r="M312" s="15"/>
    </row>
    <row r="313" spans="2:13" ht="12.75" x14ac:dyDescent="0.2">
      <c r="B313" s="53"/>
      <c r="G313" s="54"/>
      <c r="K313" s="15"/>
      <c r="L313" s="15"/>
      <c r="M313" s="15"/>
    </row>
    <row r="314" spans="2:13" ht="12.75" x14ac:dyDescent="0.2">
      <c r="B314" s="53"/>
      <c r="G314" s="54"/>
      <c r="K314" s="15"/>
      <c r="L314" s="15"/>
      <c r="M314" s="15"/>
    </row>
    <row r="315" spans="2:13" ht="12.75" x14ac:dyDescent="0.2">
      <c r="B315" s="53"/>
      <c r="G315" s="54"/>
      <c r="K315" s="15"/>
      <c r="L315" s="15"/>
      <c r="M315" s="15"/>
    </row>
    <row r="316" spans="2:13" ht="12.75" x14ac:dyDescent="0.2">
      <c r="B316" s="53"/>
      <c r="G316" s="54"/>
      <c r="K316" s="15"/>
      <c r="L316" s="15"/>
      <c r="M316" s="15"/>
    </row>
    <row r="317" spans="2:13" ht="12.75" x14ac:dyDescent="0.2">
      <c r="B317" s="53"/>
      <c r="G317" s="54"/>
      <c r="K317" s="15"/>
      <c r="L317" s="15"/>
      <c r="M317" s="15"/>
    </row>
    <row r="318" spans="2:13" ht="12.75" x14ac:dyDescent="0.2">
      <c r="B318" s="53"/>
      <c r="G318" s="54"/>
      <c r="K318" s="15"/>
      <c r="L318" s="15"/>
      <c r="M318" s="15"/>
    </row>
    <row r="319" spans="2:13" ht="12.75" x14ac:dyDescent="0.2">
      <c r="B319" s="53"/>
      <c r="G319" s="54"/>
      <c r="K319" s="15"/>
      <c r="L319" s="15"/>
      <c r="M319" s="15"/>
    </row>
    <row r="320" spans="2:13" ht="12.75" x14ac:dyDescent="0.2">
      <c r="B320" s="53"/>
      <c r="G320" s="54"/>
      <c r="K320" s="15"/>
      <c r="L320" s="15"/>
      <c r="M320" s="15"/>
    </row>
    <row r="321" spans="2:13" ht="12.75" x14ac:dyDescent="0.2">
      <c r="B321" s="53"/>
      <c r="G321" s="54"/>
      <c r="K321" s="15"/>
      <c r="L321" s="15"/>
      <c r="M321" s="15"/>
    </row>
    <row r="322" spans="2:13" ht="12.75" x14ac:dyDescent="0.2">
      <c r="B322" s="53"/>
      <c r="G322" s="54"/>
      <c r="K322" s="15"/>
      <c r="L322" s="15"/>
      <c r="M322" s="15"/>
    </row>
    <row r="323" spans="2:13" ht="12.75" x14ac:dyDescent="0.2">
      <c r="B323" s="53"/>
      <c r="G323" s="54"/>
      <c r="K323" s="15"/>
      <c r="L323" s="15"/>
      <c r="M323" s="15"/>
    </row>
    <row r="324" spans="2:13" ht="12.75" x14ac:dyDescent="0.2">
      <c r="B324" s="53"/>
      <c r="G324" s="54"/>
      <c r="K324" s="15"/>
      <c r="L324" s="15"/>
      <c r="M324" s="15"/>
    </row>
    <row r="325" spans="2:13" ht="12.75" x14ac:dyDescent="0.2">
      <c r="B325" s="53"/>
      <c r="G325" s="54"/>
      <c r="K325" s="15"/>
      <c r="L325" s="15"/>
      <c r="M325" s="15"/>
    </row>
    <row r="326" spans="2:13" ht="12.75" x14ac:dyDescent="0.2">
      <c r="B326" s="53"/>
      <c r="G326" s="54"/>
      <c r="K326" s="15"/>
      <c r="L326" s="15"/>
      <c r="M326" s="15"/>
    </row>
    <row r="327" spans="2:13" ht="12.75" x14ac:dyDescent="0.2">
      <c r="B327" s="53"/>
      <c r="G327" s="54"/>
      <c r="K327" s="15"/>
      <c r="L327" s="15"/>
      <c r="M327" s="15"/>
    </row>
    <row r="328" spans="2:13" ht="12.75" x14ac:dyDescent="0.2">
      <c r="B328" s="53"/>
      <c r="G328" s="54"/>
      <c r="K328" s="15"/>
      <c r="L328" s="15"/>
      <c r="M328" s="15"/>
    </row>
    <row r="329" spans="2:13" ht="12.75" x14ac:dyDescent="0.2">
      <c r="B329" s="53"/>
      <c r="G329" s="54"/>
      <c r="K329" s="15"/>
      <c r="L329" s="15"/>
      <c r="M329" s="15"/>
    </row>
    <row r="330" spans="2:13" ht="12.75" x14ac:dyDescent="0.2">
      <c r="B330" s="53"/>
      <c r="G330" s="54"/>
      <c r="K330" s="15"/>
      <c r="L330" s="15"/>
      <c r="M330" s="15"/>
    </row>
    <row r="331" spans="2:13" ht="12.75" x14ac:dyDescent="0.2">
      <c r="B331" s="53"/>
      <c r="G331" s="54"/>
      <c r="K331" s="15"/>
      <c r="L331" s="15"/>
      <c r="M331" s="15"/>
    </row>
    <row r="332" spans="2:13" ht="12.75" x14ac:dyDescent="0.2">
      <c r="B332" s="53"/>
      <c r="G332" s="54"/>
      <c r="K332" s="15"/>
      <c r="L332" s="15"/>
      <c r="M332" s="15"/>
    </row>
    <row r="333" spans="2:13" ht="12.75" x14ac:dyDescent="0.2">
      <c r="B333" s="53"/>
      <c r="G333" s="54"/>
      <c r="K333" s="15"/>
      <c r="L333" s="15"/>
      <c r="M333" s="15"/>
    </row>
    <row r="334" spans="2:13" ht="12.75" x14ac:dyDescent="0.2">
      <c r="B334" s="53"/>
      <c r="G334" s="54"/>
      <c r="K334" s="15"/>
      <c r="L334" s="15"/>
      <c r="M334" s="15"/>
    </row>
    <row r="335" spans="2:13" ht="12.75" x14ac:dyDescent="0.2">
      <c r="B335" s="53"/>
      <c r="G335" s="54"/>
      <c r="K335" s="15"/>
      <c r="L335" s="15"/>
      <c r="M335" s="15"/>
    </row>
    <row r="336" spans="2:13" ht="12.75" x14ac:dyDescent="0.2">
      <c r="B336" s="53"/>
      <c r="G336" s="54"/>
      <c r="K336" s="15"/>
      <c r="L336" s="15"/>
      <c r="M336" s="15"/>
    </row>
    <row r="337" spans="2:13" ht="12.75" x14ac:dyDescent="0.2">
      <c r="B337" s="53"/>
      <c r="G337" s="54"/>
      <c r="K337" s="15"/>
      <c r="L337" s="15"/>
      <c r="M337" s="15"/>
    </row>
    <row r="338" spans="2:13" ht="12.75" x14ac:dyDescent="0.2">
      <c r="B338" s="53"/>
      <c r="G338" s="54"/>
      <c r="K338" s="15"/>
      <c r="L338" s="15"/>
      <c r="M338" s="15"/>
    </row>
    <row r="339" spans="2:13" ht="12.75" x14ac:dyDescent="0.2">
      <c r="B339" s="53"/>
      <c r="G339" s="54"/>
      <c r="K339" s="15"/>
      <c r="L339" s="15"/>
      <c r="M339" s="15"/>
    </row>
    <row r="340" spans="2:13" ht="12.75" x14ac:dyDescent="0.2">
      <c r="B340" s="53"/>
      <c r="G340" s="54"/>
      <c r="K340" s="15"/>
      <c r="L340" s="15"/>
      <c r="M340" s="15"/>
    </row>
    <row r="341" spans="2:13" ht="12.75" x14ac:dyDescent="0.2">
      <c r="B341" s="53"/>
      <c r="G341" s="54"/>
      <c r="K341" s="15"/>
      <c r="L341" s="15"/>
      <c r="M341" s="15"/>
    </row>
    <row r="342" spans="2:13" ht="12.75" x14ac:dyDescent="0.2">
      <c r="B342" s="53"/>
      <c r="G342" s="54"/>
      <c r="K342" s="15"/>
      <c r="L342" s="15"/>
      <c r="M342" s="15"/>
    </row>
    <row r="343" spans="2:13" ht="12.75" x14ac:dyDescent="0.2">
      <c r="B343" s="53"/>
      <c r="G343" s="54"/>
      <c r="K343" s="15"/>
      <c r="L343" s="15"/>
      <c r="M343" s="15"/>
    </row>
    <row r="344" spans="2:13" ht="12.75" x14ac:dyDescent="0.2">
      <c r="B344" s="53"/>
      <c r="G344" s="54"/>
      <c r="K344" s="15"/>
      <c r="L344" s="15"/>
      <c r="M344" s="15"/>
    </row>
    <row r="345" spans="2:13" ht="12.75" x14ac:dyDescent="0.2">
      <c r="B345" s="53"/>
      <c r="G345" s="54"/>
      <c r="K345" s="15"/>
      <c r="L345" s="15"/>
      <c r="M345" s="15"/>
    </row>
    <row r="346" spans="2:13" ht="12.75" x14ac:dyDescent="0.2">
      <c r="B346" s="53"/>
      <c r="G346" s="54"/>
      <c r="K346" s="15"/>
      <c r="L346" s="15"/>
      <c r="M346" s="15"/>
    </row>
    <row r="347" spans="2:13" ht="12.75" x14ac:dyDescent="0.2">
      <c r="B347" s="53"/>
      <c r="G347" s="54"/>
      <c r="K347" s="15"/>
      <c r="L347" s="15"/>
      <c r="M347" s="15"/>
    </row>
    <row r="348" spans="2:13" ht="12.75" x14ac:dyDescent="0.2">
      <c r="B348" s="53"/>
      <c r="G348" s="54"/>
      <c r="K348" s="15"/>
      <c r="L348" s="15"/>
      <c r="M348" s="15"/>
    </row>
    <row r="349" spans="2:13" ht="12.75" x14ac:dyDescent="0.2">
      <c r="B349" s="53"/>
      <c r="G349" s="54"/>
      <c r="K349" s="15"/>
      <c r="L349" s="15"/>
      <c r="M349" s="15"/>
    </row>
    <row r="350" spans="2:13" ht="12.75" x14ac:dyDescent="0.2">
      <c r="B350" s="53"/>
      <c r="G350" s="54"/>
      <c r="K350" s="15"/>
      <c r="L350" s="15"/>
      <c r="M350" s="15"/>
    </row>
    <row r="351" spans="2:13" ht="12.75" x14ac:dyDescent="0.2">
      <c r="B351" s="53"/>
      <c r="G351" s="54"/>
      <c r="K351" s="15"/>
      <c r="L351" s="15"/>
      <c r="M351" s="15"/>
    </row>
    <row r="352" spans="2:13" ht="12.75" x14ac:dyDescent="0.2">
      <c r="B352" s="53"/>
      <c r="G352" s="54"/>
      <c r="K352" s="15"/>
      <c r="L352" s="15"/>
      <c r="M352" s="15"/>
    </row>
    <row r="353" spans="2:13" ht="12.75" x14ac:dyDescent="0.2">
      <c r="B353" s="53"/>
      <c r="G353" s="54"/>
      <c r="K353" s="15"/>
      <c r="L353" s="15"/>
      <c r="M353" s="15"/>
    </row>
    <row r="354" spans="2:13" ht="12.75" x14ac:dyDescent="0.2">
      <c r="B354" s="53"/>
      <c r="G354" s="54"/>
      <c r="K354" s="15"/>
      <c r="L354" s="15"/>
      <c r="M354" s="15"/>
    </row>
    <row r="355" spans="2:13" ht="12.75" x14ac:dyDescent="0.2">
      <c r="B355" s="53"/>
      <c r="G355" s="54"/>
      <c r="K355" s="15"/>
      <c r="L355" s="15"/>
      <c r="M355" s="15"/>
    </row>
    <row r="356" spans="2:13" ht="12.75" x14ac:dyDescent="0.2">
      <c r="B356" s="53"/>
      <c r="G356" s="54"/>
      <c r="K356" s="15"/>
      <c r="L356" s="15"/>
      <c r="M356" s="15"/>
    </row>
    <row r="357" spans="2:13" ht="12.75" x14ac:dyDescent="0.2">
      <c r="B357" s="53"/>
      <c r="G357" s="54"/>
      <c r="K357" s="15"/>
      <c r="L357" s="15"/>
      <c r="M357" s="15"/>
    </row>
    <row r="358" spans="2:13" ht="12.75" x14ac:dyDescent="0.2">
      <c r="B358" s="53"/>
      <c r="G358" s="54"/>
      <c r="K358" s="15"/>
      <c r="L358" s="15"/>
      <c r="M358" s="15"/>
    </row>
    <row r="359" spans="2:13" ht="12.75" x14ac:dyDescent="0.2">
      <c r="B359" s="53"/>
      <c r="G359" s="54"/>
      <c r="K359" s="15"/>
      <c r="L359" s="15"/>
      <c r="M359" s="15"/>
    </row>
    <row r="360" spans="2:13" ht="12.75" x14ac:dyDescent="0.2">
      <c r="B360" s="53"/>
      <c r="G360" s="54"/>
      <c r="K360" s="15"/>
      <c r="L360" s="15"/>
      <c r="M360" s="15"/>
    </row>
    <row r="361" spans="2:13" ht="12.75" x14ac:dyDescent="0.2">
      <c r="B361" s="53"/>
      <c r="G361" s="54"/>
      <c r="K361" s="15"/>
      <c r="L361" s="15"/>
      <c r="M361" s="15"/>
    </row>
    <row r="362" spans="2:13" ht="12.75" x14ac:dyDescent="0.2">
      <c r="B362" s="53"/>
      <c r="G362" s="54"/>
      <c r="K362" s="15"/>
      <c r="L362" s="15"/>
      <c r="M362" s="15"/>
    </row>
    <row r="363" spans="2:13" ht="12.75" x14ac:dyDescent="0.2">
      <c r="B363" s="53"/>
      <c r="G363" s="54"/>
      <c r="K363" s="15"/>
      <c r="L363" s="15"/>
      <c r="M363" s="15"/>
    </row>
    <row r="364" spans="2:13" ht="12.75" x14ac:dyDescent="0.2">
      <c r="B364" s="53"/>
      <c r="G364" s="54"/>
      <c r="K364" s="15"/>
      <c r="L364" s="15"/>
      <c r="M364" s="15"/>
    </row>
    <row r="365" spans="2:13" ht="12.75" x14ac:dyDescent="0.2">
      <c r="B365" s="53"/>
      <c r="G365" s="54"/>
      <c r="K365" s="15"/>
      <c r="L365" s="15"/>
      <c r="M365" s="15"/>
    </row>
    <row r="366" spans="2:13" ht="12.75" x14ac:dyDescent="0.2">
      <c r="B366" s="53"/>
      <c r="G366" s="54"/>
      <c r="K366" s="15"/>
      <c r="L366" s="15"/>
      <c r="M366" s="15"/>
    </row>
    <row r="367" spans="2:13" ht="12.75" x14ac:dyDescent="0.2">
      <c r="B367" s="53"/>
      <c r="G367" s="54"/>
      <c r="K367" s="15"/>
      <c r="L367" s="15"/>
      <c r="M367" s="15"/>
    </row>
    <row r="368" spans="2:13" ht="12.75" x14ac:dyDescent="0.2">
      <c r="B368" s="53"/>
      <c r="G368" s="54"/>
      <c r="K368" s="15"/>
      <c r="L368" s="15"/>
      <c r="M368" s="15"/>
    </row>
    <row r="369" spans="2:13" ht="12.75" x14ac:dyDescent="0.2">
      <c r="B369" s="53"/>
      <c r="G369" s="54"/>
      <c r="K369" s="15"/>
      <c r="L369" s="15"/>
      <c r="M369" s="15"/>
    </row>
    <row r="370" spans="2:13" ht="12.75" x14ac:dyDescent="0.2">
      <c r="B370" s="53"/>
      <c r="G370" s="54"/>
      <c r="K370" s="15"/>
      <c r="L370" s="15"/>
      <c r="M370" s="15"/>
    </row>
    <row r="371" spans="2:13" ht="12.75" x14ac:dyDescent="0.2">
      <c r="B371" s="53"/>
      <c r="G371" s="54"/>
      <c r="K371" s="15"/>
      <c r="L371" s="15"/>
      <c r="M371" s="15"/>
    </row>
    <row r="372" spans="2:13" ht="12.75" x14ac:dyDescent="0.2">
      <c r="B372" s="53"/>
      <c r="G372" s="54"/>
      <c r="K372" s="15"/>
      <c r="L372" s="15"/>
      <c r="M372" s="15"/>
    </row>
    <row r="373" spans="2:13" ht="12.75" x14ac:dyDescent="0.2">
      <c r="B373" s="53"/>
      <c r="G373" s="54"/>
      <c r="K373" s="15"/>
      <c r="L373" s="15"/>
      <c r="M373" s="15"/>
    </row>
    <row r="374" spans="2:13" ht="12.75" x14ac:dyDescent="0.2">
      <c r="B374" s="53"/>
      <c r="G374" s="54"/>
      <c r="K374" s="15"/>
      <c r="L374" s="15"/>
      <c r="M374" s="15"/>
    </row>
    <row r="375" spans="2:13" ht="12.75" x14ac:dyDescent="0.2">
      <c r="B375" s="53"/>
      <c r="G375" s="54"/>
      <c r="K375" s="15"/>
      <c r="L375" s="15"/>
      <c r="M375" s="15"/>
    </row>
    <row r="376" spans="2:13" ht="12.75" x14ac:dyDescent="0.2">
      <c r="B376" s="53"/>
      <c r="G376" s="54"/>
      <c r="K376" s="15"/>
      <c r="L376" s="15"/>
      <c r="M376" s="15"/>
    </row>
    <row r="377" spans="2:13" ht="12.75" x14ac:dyDescent="0.2">
      <c r="B377" s="53"/>
      <c r="G377" s="54"/>
      <c r="K377" s="15"/>
      <c r="L377" s="15"/>
      <c r="M377" s="15"/>
    </row>
    <row r="378" spans="2:13" ht="12.75" x14ac:dyDescent="0.2">
      <c r="B378" s="53"/>
      <c r="G378" s="54"/>
      <c r="K378" s="15"/>
      <c r="L378" s="15"/>
      <c r="M378" s="15"/>
    </row>
    <row r="379" spans="2:13" ht="12.75" x14ac:dyDescent="0.2">
      <c r="B379" s="53"/>
      <c r="G379" s="54"/>
      <c r="K379" s="15"/>
      <c r="L379" s="15"/>
      <c r="M379" s="15"/>
    </row>
    <row r="380" spans="2:13" ht="12.75" x14ac:dyDescent="0.2">
      <c r="B380" s="53"/>
      <c r="G380" s="54"/>
      <c r="K380" s="15"/>
      <c r="L380" s="15"/>
      <c r="M380" s="15"/>
    </row>
    <row r="381" spans="2:13" ht="12.75" x14ac:dyDescent="0.2">
      <c r="B381" s="53"/>
      <c r="G381" s="54"/>
      <c r="K381" s="15"/>
      <c r="L381" s="15"/>
      <c r="M381" s="15"/>
    </row>
    <row r="382" spans="2:13" ht="12.75" x14ac:dyDescent="0.2">
      <c r="B382" s="53"/>
      <c r="G382" s="54"/>
      <c r="K382" s="15"/>
      <c r="L382" s="15"/>
      <c r="M382" s="15"/>
    </row>
    <row r="383" spans="2:13" ht="12.75" x14ac:dyDescent="0.2">
      <c r="B383" s="53"/>
      <c r="G383" s="54"/>
      <c r="K383" s="15"/>
      <c r="L383" s="15"/>
      <c r="M383" s="15"/>
    </row>
    <row r="384" spans="2:13" ht="12.75" x14ac:dyDescent="0.2">
      <c r="B384" s="53"/>
      <c r="G384" s="54"/>
      <c r="K384" s="15"/>
      <c r="L384" s="15"/>
      <c r="M384" s="15"/>
    </row>
    <row r="385" spans="2:13" ht="12.75" x14ac:dyDescent="0.2">
      <c r="B385" s="53"/>
      <c r="G385" s="54"/>
      <c r="K385" s="15"/>
      <c r="L385" s="15"/>
      <c r="M385" s="15"/>
    </row>
    <row r="386" spans="2:13" ht="12.75" x14ac:dyDescent="0.2">
      <c r="B386" s="53"/>
      <c r="G386" s="54"/>
      <c r="K386" s="15"/>
      <c r="L386" s="15"/>
      <c r="M386" s="15"/>
    </row>
    <row r="387" spans="2:13" ht="12.75" x14ac:dyDescent="0.2">
      <c r="B387" s="53"/>
      <c r="G387" s="54"/>
      <c r="K387" s="15"/>
      <c r="L387" s="15"/>
      <c r="M387" s="15"/>
    </row>
    <row r="388" spans="2:13" ht="12.75" x14ac:dyDescent="0.2">
      <c r="B388" s="53"/>
      <c r="G388" s="54"/>
      <c r="K388" s="15"/>
      <c r="L388" s="15"/>
      <c r="M388" s="15"/>
    </row>
    <row r="389" spans="2:13" ht="12.75" x14ac:dyDescent="0.2">
      <c r="B389" s="53"/>
      <c r="G389" s="54"/>
      <c r="K389" s="15"/>
      <c r="L389" s="15"/>
      <c r="M389" s="15"/>
    </row>
    <row r="390" spans="2:13" ht="12.75" x14ac:dyDescent="0.2">
      <c r="B390" s="53"/>
      <c r="G390" s="54"/>
      <c r="K390" s="15"/>
      <c r="L390" s="15"/>
      <c r="M390" s="15"/>
    </row>
    <row r="391" spans="2:13" ht="12.75" x14ac:dyDescent="0.2">
      <c r="B391" s="53"/>
      <c r="G391" s="54"/>
      <c r="K391" s="15"/>
      <c r="L391" s="15"/>
      <c r="M391" s="15"/>
    </row>
    <row r="392" spans="2:13" ht="12.75" x14ac:dyDescent="0.2">
      <c r="B392" s="53"/>
      <c r="G392" s="54"/>
      <c r="K392" s="15"/>
      <c r="L392" s="15"/>
      <c r="M392" s="15"/>
    </row>
    <row r="393" spans="2:13" ht="12.75" x14ac:dyDescent="0.2">
      <c r="B393" s="53"/>
      <c r="G393" s="54"/>
      <c r="K393" s="15"/>
      <c r="L393" s="15"/>
      <c r="M393" s="15"/>
    </row>
    <row r="394" spans="2:13" ht="12.75" x14ac:dyDescent="0.2">
      <c r="B394" s="53"/>
      <c r="G394" s="54"/>
      <c r="K394" s="15"/>
      <c r="L394" s="15"/>
      <c r="M394" s="15"/>
    </row>
    <row r="395" spans="2:13" ht="12.75" x14ac:dyDescent="0.2">
      <c r="B395" s="53"/>
      <c r="G395" s="54"/>
      <c r="K395" s="15"/>
      <c r="L395" s="15"/>
      <c r="M395" s="15"/>
    </row>
    <row r="396" spans="2:13" ht="12.75" x14ac:dyDescent="0.2">
      <c r="B396" s="53"/>
      <c r="G396" s="54"/>
      <c r="K396" s="15"/>
      <c r="L396" s="15"/>
      <c r="M396" s="15"/>
    </row>
    <row r="397" spans="2:13" ht="12.75" x14ac:dyDescent="0.2">
      <c r="B397" s="53"/>
      <c r="G397" s="54"/>
      <c r="K397" s="15"/>
      <c r="L397" s="15"/>
      <c r="M397" s="15"/>
    </row>
    <row r="398" spans="2:13" ht="12.75" x14ac:dyDescent="0.2">
      <c r="B398" s="53"/>
      <c r="G398" s="54"/>
      <c r="K398" s="15"/>
      <c r="L398" s="15"/>
      <c r="M398" s="15"/>
    </row>
    <row r="399" spans="2:13" ht="12.75" x14ac:dyDescent="0.2">
      <c r="B399" s="53"/>
      <c r="G399" s="54"/>
      <c r="K399" s="15"/>
      <c r="L399" s="15"/>
      <c r="M399" s="15"/>
    </row>
    <row r="400" spans="2:13" ht="12.75" x14ac:dyDescent="0.2">
      <c r="B400" s="53"/>
      <c r="G400" s="54"/>
      <c r="K400" s="15"/>
      <c r="L400" s="15"/>
      <c r="M400" s="15"/>
    </row>
    <row r="401" spans="2:13" ht="12.75" x14ac:dyDescent="0.2">
      <c r="B401" s="53"/>
      <c r="G401" s="54"/>
      <c r="K401" s="15"/>
      <c r="L401" s="15"/>
      <c r="M401" s="15"/>
    </row>
    <row r="402" spans="2:13" ht="12.75" x14ac:dyDescent="0.2">
      <c r="B402" s="53"/>
      <c r="G402" s="54"/>
      <c r="K402" s="15"/>
      <c r="L402" s="15"/>
      <c r="M402" s="15"/>
    </row>
    <row r="403" spans="2:13" ht="12.75" x14ac:dyDescent="0.2">
      <c r="B403" s="53"/>
      <c r="G403" s="54"/>
      <c r="K403" s="15"/>
      <c r="L403" s="15"/>
      <c r="M403" s="15"/>
    </row>
    <row r="404" spans="2:13" ht="12.75" x14ac:dyDescent="0.2">
      <c r="B404" s="53"/>
      <c r="G404" s="54"/>
      <c r="K404" s="15"/>
      <c r="L404" s="15"/>
      <c r="M404" s="15"/>
    </row>
    <row r="405" spans="2:13" ht="12.75" x14ac:dyDescent="0.2">
      <c r="B405" s="53"/>
      <c r="G405" s="54"/>
      <c r="K405" s="15"/>
      <c r="L405" s="15"/>
      <c r="M405" s="15"/>
    </row>
    <row r="406" spans="2:13" ht="12.75" x14ac:dyDescent="0.2">
      <c r="B406" s="53"/>
      <c r="G406" s="54"/>
      <c r="K406" s="15"/>
      <c r="L406" s="15"/>
      <c r="M406" s="15"/>
    </row>
    <row r="407" spans="2:13" ht="12.75" x14ac:dyDescent="0.2">
      <c r="B407" s="53"/>
      <c r="G407" s="54"/>
      <c r="K407" s="15"/>
      <c r="L407" s="15"/>
      <c r="M407" s="15"/>
    </row>
    <row r="408" spans="2:13" ht="12.75" x14ac:dyDescent="0.2">
      <c r="B408" s="53"/>
      <c r="G408" s="54"/>
      <c r="K408" s="15"/>
      <c r="L408" s="15"/>
      <c r="M408" s="15"/>
    </row>
    <row r="409" spans="2:13" ht="12.75" x14ac:dyDescent="0.2">
      <c r="B409" s="53"/>
      <c r="G409" s="54"/>
      <c r="K409" s="15"/>
      <c r="L409" s="15"/>
      <c r="M409" s="15"/>
    </row>
    <row r="410" spans="2:13" ht="12.75" x14ac:dyDescent="0.2">
      <c r="B410" s="53"/>
      <c r="G410" s="54"/>
      <c r="K410" s="15"/>
      <c r="L410" s="15"/>
      <c r="M410" s="15"/>
    </row>
    <row r="411" spans="2:13" ht="12.75" x14ac:dyDescent="0.2">
      <c r="B411" s="53"/>
      <c r="G411" s="54"/>
      <c r="K411" s="15"/>
      <c r="L411" s="15"/>
      <c r="M411" s="15"/>
    </row>
    <row r="412" spans="2:13" ht="12.75" x14ac:dyDescent="0.2">
      <c r="B412" s="53"/>
      <c r="G412" s="54"/>
      <c r="K412" s="15"/>
      <c r="L412" s="15"/>
      <c r="M412" s="15"/>
    </row>
    <row r="413" spans="2:13" ht="12.75" x14ac:dyDescent="0.2">
      <c r="B413" s="53"/>
      <c r="G413" s="54"/>
      <c r="K413" s="15"/>
      <c r="L413" s="15"/>
      <c r="M413" s="15"/>
    </row>
    <row r="414" spans="2:13" ht="12.75" x14ac:dyDescent="0.2">
      <c r="B414" s="53"/>
      <c r="G414" s="54"/>
      <c r="K414" s="15"/>
      <c r="L414" s="15"/>
      <c r="M414" s="15"/>
    </row>
    <row r="415" spans="2:13" ht="12.75" x14ac:dyDescent="0.2">
      <c r="B415" s="53"/>
      <c r="G415" s="54"/>
      <c r="K415" s="15"/>
      <c r="L415" s="15"/>
      <c r="M415" s="15"/>
    </row>
    <row r="416" spans="2:13" ht="12.75" x14ac:dyDescent="0.2">
      <c r="B416" s="53"/>
      <c r="G416" s="54"/>
      <c r="K416" s="15"/>
      <c r="L416" s="15"/>
      <c r="M416" s="15"/>
    </row>
    <row r="417" spans="2:13" ht="12.75" x14ac:dyDescent="0.2">
      <c r="B417" s="53"/>
      <c r="G417" s="54"/>
      <c r="K417" s="15"/>
      <c r="L417" s="15"/>
      <c r="M417" s="15"/>
    </row>
    <row r="418" spans="2:13" ht="12.75" x14ac:dyDescent="0.2">
      <c r="B418" s="53"/>
      <c r="G418" s="54"/>
      <c r="K418" s="15"/>
      <c r="L418" s="15"/>
      <c r="M418" s="15"/>
    </row>
    <row r="419" spans="2:13" ht="12.75" x14ac:dyDescent="0.2">
      <c r="B419" s="53"/>
      <c r="G419" s="54"/>
      <c r="K419" s="15"/>
      <c r="L419" s="15"/>
      <c r="M419" s="15"/>
    </row>
    <row r="420" spans="2:13" ht="12.75" x14ac:dyDescent="0.2">
      <c r="B420" s="53"/>
      <c r="G420" s="54"/>
      <c r="K420" s="15"/>
      <c r="L420" s="15"/>
      <c r="M420" s="15"/>
    </row>
    <row r="421" spans="2:13" ht="12.75" x14ac:dyDescent="0.2">
      <c r="B421" s="53"/>
      <c r="G421" s="54"/>
      <c r="K421" s="15"/>
      <c r="L421" s="15"/>
      <c r="M421" s="15"/>
    </row>
    <row r="422" spans="2:13" ht="12.75" x14ac:dyDescent="0.2">
      <c r="B422" s="53"/>
      <c r="G422" s="54"/>
      <c r="K422" s="15"/>
      <c r="L422" s="15"/>
      <c r="M422" s="15"/>
    </row>
    <row r="423" spans="2:13" ht="12.75" x14ac:dyDescent="0.2">
      <c r="B423" s="53"/>
      <c r="G423" s="54"/>
      <c r="K423" s="15"/>
      <c r="L423" s="15"/>
      <c r="M423" s="15"/>
    </row>
    <row r="424" spans="2:13" ht="12.75" x14ac:dyDescent="0.2">
      <c r="B424" s="53"/>
      <c r="G424" s="54"/>
      <c r="K424" s="15"/>
      <c r="L424" s="15"/>
      <c r="M424" s="15"/>
    </row>
    <row r="425" spans="2:13" ht="12.75" x14ac:dyDescent="0.2">
      <c r="B425" s="53"/>
      <c r="G425" s="54"/>
      <c r="K425" s="15"/>
      <c r="L425" s="15"/>
      <c r="M425" s="15"/>
    </row>
    <row r="426" spans="2:13" ht="12.75" x14ac:dyDescent="0.2">
      <c r="B426" s="53"/>
      <c r="G426" s="54"/>
      <c r="K426" s="15"/>
      <c r="L426" s="15"/>
      <c r="M426" s="15"/>
    </row>
    <row r="427" spans="2:13" ht="12.75" x14ac:dyDescent="0.2">
      <c r="B427" s="53"/>
      <c r="G427" s="54"/>
      <c r="K427" s="15"/>
      <c r="L427" s="15"/>
      <c r="M427" s="15"/>
    </row>
    <row r="428" spans="2:13" ht="12.75" x14ac:dyDescent="0.2">
      <c r="B428" s="53"/>
      <c r="G428" s="54"/>
      <c r="K428" s="15"/>
      <c r="L428" s="15"/>
      <c r="M428" s="15"/>
    </row>
    <row r="429" spans="2:13" ht="12.75" x14ac:dyDescent="0.2">
      <c r="B429" s="53"/>
      <c r="G429" s="54"/>
      <c r="K429" s="15"/>
      <c r="L429" s="15"/>
      <c r="M429" s="15"/>
    </row>
    <row r="430" spans="2:13" ht="12.75" x14ac:dyDescent="0.2">
      <c r="B430" s="53"/>
      <c r="G430" s="54"/>
      <c r="K430" s="15"/>
      <c r="L430" s="15"/>
      <c r="M430" s="15"/>
    </row>
    <row r="431" spans="2:13" ht="12.75" x14ac:dyDescent="0.2">
      <c r="B431" s="53"/>
      <c r="G431" s="54"/>
      <c r="K431" s="15"/>
      <c r="L431" s="15"/>
      <c r="M431" s="15"/>
    </row>
    <row r="432" spans="2:13" ht="12.75" x14ac:dyDescent="0.2">
      <c r="B432" s="53"/>
      <c r="G432" s="54"/>
      <c r="K432" s="15"/>
      <c r="L432" s="15"/>
      <c r="M432" s="15"/>
    </row>
    <row r="433" spans="2:13" ht="12.75" x14ac:dyDescent="0.2">
      <c r="B433" s="53"/>
      <c r="G433" s="54"/>
      <c r="K433" s="15"/>
      <c r="L433" s="15"/>
      <c r="M433" s="15"/>
    </row>
    <row r="434" spans="2:13" ht="12.75" x14ac:dyDescent="0.2">
      <c r="B434" s="53"/>
      <c r="G434" s="54"/>
      <c r="K434" s="15"/>
      <c r="L434" s="15"/>
      <c r="M434" s="15"/>
    </row>
    <row r="435" spans="2:13" ht="12.75" x14ac:dyDescent="0.2">
      <c r="B435" s="53"/>
      <c r="G435" s="54"/>
      <c r="K435" s="15"/>
      <c r="L435" s="15"/>
      <c r="M435" s="15"/>
    </row>
    <row r="436" spans="2:13" ht="12.75" x14ac:dyDescent="0.2">
      <c r="B436" s="53"/>
      <c r="G436" s="54"/>
      <c r="K436" s="15"/>
      <c r="L436" s="15"/>
      <c r="M436" s="15"/>
    </row>
    <row r="437" spans="2:13" ht="12.75" x14ac:dyDescent="0.2">
      <c r="B437" s="53"/>
      <c r="G437" s="54"/>
      <c r="K437" s="15"/>
      <c r="L437" s="15"/>
      <c r="M437" s="15"/>
    </row>
    <row r="438" spans="2:13" ht="12.75" x14ac:dyDescent="0.2">
      <c r="B438" s="53"/>
      <c r="G438" s="54"/>
      <c r="K438" s="15"/>
      <c r="L438" s="15"/>
      <c r="M438" s="15"/>
    </row>
    <row r="439" spans="2:13" ht="12.75" x14ac:dyDescent="0.2">
      <c r="B439" s="53"/>
      <c r="G439" s="54"/>
      <c r="K439" s="15"/>
      <c r="L439" s="15"/>
      <c r="M439" s="15"/>
    </row>
    <row r="440" spans="2:13" ht="12.75" x14ac:dyDescent="0.2">
      <c r="B440" s="53"/>
      <c r="G440" s="54"/>
      <c r="K440" s="15"/>
      <c r="L440" s="15"/>
      <c r="M440" s="15"/>
    </row>
    <row r="441" spans="2:13" ht="12.75" x14ac:dyDescent="0.2">
      <c r="B441" s="53"/>
      <c r="G441" s="54"/>
      <c r="K441" s="15"/>
      <c r="L441" s="15"/>
      <c r="M441" s="15"/>
    </row>
    <row r="442" spans="2:13" ht="12.75" x14ac:dyDescent="0.2">
      <c r="B442" s="53"/>
      <c r="G442" s="54"/>
      <c r="K442" s="15"/>
      <c r="L442" s="15"/>
      <c r="M442" s="15"/>
    </row>
    <row r="443" spans="2:13" ht="12.75" x14ac:dyDescent="0.2">
      <c r="B443" s="53"/>
      <c r="G443" s="54"/>
      <c r="K443" s="15"/>
      <c r="L443" s="15"/>
      <c r="M443" s="15"/>
    </row>
    <row r="444" spans="2:13" ht="12.75" x14ac:dyDescent="0.2">
      <c r="B444" s="53"/>
      <c r="G444" s="54"/>
      <c r="K444" s="15"/>
      <c r="L444" s="15"/>
      <c r="M444" s="15"/>
    </row>
    <row r="445" spans="2:13" ht="12.75" x14ac:dyDescent="0.2">
      <c r="B445" s="53"/>
      <c r="G445" s="54"/>
      <c r="K445" s="15"/>
      <c r="L445" s="15"/>
      <c r="M445" s="15"/>
    </row>
    <row r="446" spans="2:13" ht="12.75" x14ac:dyDescent="0.2">
      <c r="B446" s="53"/>
      <c r="G446" s="54"/>
      <c r="K446" s="15"/>
      <c r="L446" s="15"/>
      <c r="M446" s="15"/>
    </row>
    <row r="447" spans="2:13" ht="12.75" x14ac:dyDescent="0.2">
      <c r="B447" s="53"/>
      <c r="G447" s="54"/>
      <c r="K447" s="15"/>
      <c r="L447" s="15"/>
      <c r="M447" s="15"/>
    </row>
    <row r="448" spans="2:13" ht="12.75" x14ac:dyDescent="0.2">
      <c r="B448" s="53"/>
      <c r="G448" s="54"/>
      <c r="K448" s="15"/>
      <c r="L448" s="15"/>
      <c r="M448" s="15"/>
    </row>
    <row r="449" spans="2:13" ht="12.75" x14ac:dyDescent="0.2">
      <c r="B449" s="53"/>
      <c r="G449" s="54"/>
      <c r="K449" s="15"/>
      <c r="L449" s="15"/>
      <c r="M449" s="15"/>
    </row>
    <row r="450" spans="2:13" ht="12.75" x14ac:dyDescent="0.2">
      <c r="B450" s="53"/>
      <c r="G450" s="54"/>
      <c r="K450" s="15"/>
      <c r="L450" s="15"/>
      <c r="M450" s="15"/>
    </row>
    <row r="451" spans="2:13" ht="12.75" x14ac:dyDescent="0.2">
      <c r="B451" s="53"/>
      <c r="G451" s="54"/>
      <c r="K451" s="15"/>
      <c r="L451" s="15"/>
      <c r="M451" s="15"/>
    </row>
    <row r="452" spans="2:13" ht="12.75" x14ac:dyDescent="0.2">
      <c r="B452" s="53"/>
      <c r="G452" s="54"/>
      <c r="K452" s="15"/>
      <c r="L452" s="15"/>
      <c r="M452" s="15"/>
    </row>
    <row r="453" spans="2:13" ht="12.75" x14ac:dyDescent="0.2">
      <c r="B453" s="53"/>
      <c r="G453" s="54"/>
      <c r="K453" s="15"/>
      <c r="L453" s="15"/>
      <c r="M453" s="15"/>
    </row>
    <row r="454" spans="2:13" ht="12.75" x14ac:dyDescent="0.2">
      <c r="B454" s="53"/>
      <c r="G454" s="54"/>
      <c r="K454" s="15"/>
      <c r="L454" s="15"/>
      <c r="M454" s="15"/>
    </row>
    <row r="455" spans="2:13" ht="12.75" x14ac:dyDescent="0.2">
      <c r="B455" s="53"/>
      <c r="G455" s="54"/>
      <c r="K455" s="15"/>
      <c r="L455" s="15"/>
      <c r="M455" s="15"/>
    </row>
    <row r="456" spans="2:13" ht="12.75" x14ac:dyDescent="0.2">
      <c r="B456" s="53"/>
      <c r="G456" s="54"/>
      <c r="K456" s="15"/>
      <c r="L456" s="15"/>
      <c r="M456" s="15"/>
    </row>
    <row r="457" spans="2:13" ht="12.75" x14ac:dyDescent="0.2">
      <c r="B457" s="53"/>
      <c r="G457" s="54"/>
      <c r="K457" s="15"/>
      <c r="L457" s="15"/>
      <c r="M457" s="15"/>
    </row>
    <row r="458" spans="2:13" ht="12.75" x14ac:dyDescent="0.2">
      <c r="B458" s="53"/>
      <c r="G458" s="54"/>
      <c r="K458" s="15"/>
      <c r="L458" s="15"/>
      <c r="M458" s="15"/>
    </row>
    <row r="459" spans="2:13" ht="12.75" x14ac:dyDescent="0.2">
      <c r="B459" s="53"/>
      <c r="G459" s="54"/>
      <c r="K459" s="15"/>
      <c r="L459" s="15"/>
      <c r="M459" s="15"/>
    </row>
    <row r="460" spans="2:13" ht="12.75" x14ac:dyDescent="0.2">
      <c r="B460" s="53"/>
      <c r="G460" s="54"/>
      <c r="K460" s="15"/>
      <c r="L460" s="15"/>
      <c r="M460" s="15"/>
    </row>
    <row r="461" spans="2:13" ht="12.75" x14ac:dyDescent="0.2">
      <c r="B461" s="53"/>
      <c r="G461" s="54"/>
      <c r="K461" s="15"/>
      <c r="L461" s="15"/>
      <c r="M461" s="15"/>
    </row>
    <row r="462" spans="2:13" ht="12.75" x14ac:dyDescent="0.2">
      <c r="B462" s="53"/>
      <c r="G462" s="54"/>
      <c r="K462" s="15"/>
      <c r="L462" s="15"/>
      <c r="M462" s="15"/>
    </row>
    <row r="463" spans="2:13" ht="12.75" x14ac:dyDescent="0.2">
      <c r="B463" s="53"/>
      <c r="G463" s="54"/>
      <c r="K463" s="15"/>
      <c r="L463" s="15"/>
      <c r="M463" s="15"/>
    </row>
    <row r="464" spans="2:13" ht="12.75" x14ac:dyDescent="0.2">
      <c r="B464" s="53"/>
      <c r="G464" s="54"/>
      <c r="K464" s="15"/>
      <c r="L464" s="15"/>
      <c r="M464" s="15"/>
    </row>
    <row r="465" spans="2:13" ht="12.75" x14ac:dyDescent="0.2">
      <c r="B465" s="53"/>
      <c r="G465" s="54"/>
      <c r="K465" s="15"/>
      <c r="L465" s="15"/>
      <c r="M465" s="15"/>
    </row>
    <row r="466" spans="2:13" ht="12.75" x14ac:dyDescent="0.2">
      <c r="B466" s="53"/>
      <c r="G466" s="54"/>
      <c r="K466" s="15"/>
      <c r="L466" s="15"/>
      <c r="M466" s="15"/>
    </row>
    <row r="467" spans="2:13" ht="12.75" x14ac:dyDescent="0.2">
      <c r="B467" s="53"/>
      <c r="G467" s="54"/>
      <c r="K467" s="15"/>
      <c r="L467" s="15"/>
      <c r="M467" s="15"/>
    </row>
    <row r="468" spans="2:13" ht="12.75" x14ac:dyDescent="0.2">
      <c r="B468" s="53"/>
      <c r="G468" s="54"/>
      <c r="K468" s="15"/>
      <c r="L468" s="15"/>
      <c r="M468" s="15"/>
    </row>
    <row r="469" spans="2:13" ht="12.75" x14ac:dyDescent="0.2">
      <c r="B469" s="53"/>
      <c r="G469" s="54"/>
      <c r="K469" s="15"/>
      <c r="L469" s="15"/>
      <c r="M469" s="15"/>
    </row>
    <row r="470" spans="2:13" ht="12.75" x14ac:dyDescent="0.2">
      <c r="B470" s="53"/>
      <c r="G470" s="54"/>
      <c r="K470" s="15"/>
      <c r="L470" s="15"/>
      <c r="M470" s="15"/>
    </row>
    <row r="471" spans="2:13" ht="12.75" x14ac:dyDescent="0.2">
      <c r="B471" s="53"/>
      <c r="G471" s="54"/>
      <c r="K471" s="15"/>
      <c r="L471" s="15"/>
      <c r="M471" s="15"/>
    </row>
    <row r="472" spans="2:13" ht="12.75" x14ac:dyDescent="0.2">
      <c r="B472" s="53"/>
      <c r="G472" s="54"/>
      <c r="K472" s="15"/>
      <c r="L472" s="15"/>
      <c r="M472" s="15"/>
    </row>
    <row r="473" spans="2:13" ht="12.75" x14ac:dyDescent="0.2">
      <c r="B473" s="53"/>
      <c r="G473" s="54"/>
      <c r="K473" s="15"/>
      <c r="L473" s="15"/>
      <c r="M473" s="15"/>
    </row>
    <row r="474" spans="2:13" ht="12.75" x14ac:dyDescent="0.2">
      <c r="B474" s="53"/>
      <c r="G474" s="54"/>
      <c r="K474" s="15"/>
      <c r="L474" s="15"/>
      <c r="M474" s="15"/>
    </row>
    <row r="475" spans="2:13" ht="12.75" x14ac:dyDescent="0.2">
      <c r="B475" s="53"/>
      <c r="G475" s="54"/>
      <c r="K475" s="15"/>
      <c r="L475" s="15"/>
      <c r="M475" s="15"/>
    </row>
    <row r="476" spans="2:13" ht="12.75" x14ac:dyDescent="0.2">
      <c r="B476" s="53"/>
      <c r="G476" s="54"/>
      <c r="K476" s="15"/>
      <c r="L476" s="15"/>
      <c r="M476" s="15"/>
    </row>
    <row r="477" spans="2:13" ht="12.75" x14ac:dyDescent="0.2">
      <c r="B477" s="53"/>
      <c r="G477" s="54"/>
      <c r="K477" s="15"/>
      <c r="L477" s="15"/>
      <c r="M477" s="15"/>
    </row>
    <row r="478" spans="2:13" ht="12.75" x14ac:dyDescent="0.2">
      <c r="B478" s="53"/>
      <c r="G478" s="54"/>
      <c r="K478" s="15"/>
      <c r="L478" s="15"/>
      <c r="M478" s="15"/>
    </row>
    <row r="479" spans="2:13" ht="12.75" x14ac:dyDescent="0.2">
      <c r="B479" s="53"/>
      <c r="G479" s="54"/>
      <c r="K479" s="15"/>
      <c r="L479" s="15"/>
      <c r="M479" s="15"/>
    </row>
    <row r="480" spans="2:13" ht="12.75" x14ac:dyDescent="0.2">
      <c r="B480" s="53"/>
      <c r="G480" s="54"/>
      <c r="K480" s="15"/>
      <c r="L480" s="15"/>
      <c r="M480" s="15"/>
    </row>
    <row r="481" spans="2:13" ht="12.75" x14ac:dyDescent="0.2">
      <c r="B481" s="53"/>
      <c r="G481" s="54"/>
      <c r="K481" s="15"/>
      <c r="L481" s="15"/>
      <c r="M481" s="15"/>
    </row>
    <row r="482" spans="2:13" ht="12.75" x14ac:dyDescent="0.2">
      <c r="B482" s="53"/>
      <c r="G482" s="54"/>
      <c r="K482" s="15"/>
      <c r="L482" s="15"/>
      <c r="M482" s="15"/>
    </row>
    <row r="483" spans="2:13" ht="12.75" x14ac:dyDescent="0.2">
      <c r="B483" s="53"/>
      <c r="G483" s="54"/>
      <c r="K483" s="15"/>
      <c r="L483" s="15"/>
      <c r="M483" s="15"/>
    </row>
    <row r="484" spans="2:13" ht="12.75" x14ac:dyDescent="0.2">
      <c r="B484" s="53"/>
      <c r="G484" s="54"/>
      <c r="K484" s="15"/>
      <c r="L484" s="15"/>
      <c r="M484" s="15"/>
    </row>
    <row r="485" spans="2:13" ht="12.75" x14ac:dyDescent="0.2">
      <c r="B485" s="53"/>
      <c r="G485" s="54"/>
      <c r="K485" s="15"/>
      <c r="L485" s="15"/>
      <c r="M485" s="15"/>
    </row>
    <row r="486" spans="2:13" ht="12.75" x14ac:dyDescent="0.2">
      <c r="B486" s="53"/>
      <c r="G486" s="54"/>
      <c r="K486" s="15"/>
      <c r="L486" s="15"/>
      <c r="M486" s="15"/>
    </row>
    <row r="487" spans="2:13" ht="12.75" x14ac:dyDescent="0.2">
      <c r="B487" s="53"/>
      <c r="G487" s="54"/>
      <c r="K487" s="15"/>
      <c r="L487" s="15"/>
      <c r="M487" s="15"/>
    </row>
    <row r="488" spans="2:13" ht="12.75" x14ac:dyDescent="0.2">
      <c r="B488" s="53"/>
      <c r="G488" s="54"/>
      <c r="K488" s="15"/>
      <c r="L488" s="15"/>
      <c r="M488" s="15"/>
    </row>
    <row r="489" spans="2:13" ht="12.75" x14ac:dyDescent="0.2">
      <c r="B489" s="53"/>
      <c r="G489" s="54"/>
      <c r="K489" s="15"/>
      <c r="L489" s="15"/>
      <c r="M489" s="15"/>
    </row>
    <row r="490" spans="2:13" ht="12.75" x14ac:dyDescent="0.2">
      <c r="B490" s="53"/>
      <c r="G490" s="54"/>
      <c r="K490" s="15"/>
      <c r="L490" s="15"/>
      <c r="M490" s="15"/>
    </row>
    <row r="491" spans="2:13" ht="12.75" x14ac:dyDescent="0.2">
      <c r="B491" s="53"/>
      <c r="G491" s="54"/>
      <c r="K491" s="15"/>
      <c r="L491" s="15"/>
      <c r="M491" s="15"/>
    </row>
    <row r="492" spans="2:13" ht="12.75" x14ac:dyDescent="0.2">
      <c r="B492" s="53"/>
      <c r="G492" s="54"/>
      <c r="K492" s="15"/>
      <c r="L492" s="15"/>
      <c r="M492" s="15"/>
    </row>
    <row r="493" spans="2:13" ht="12.75" x14ac:dyDescent="0.2">
      <c r="B493" s="53"/>
      <c r="G493" s="54"/>
      <c r="K493" s="15"/>
      <c r="L493" s="15"/>
      <c r="M493" s="15"/>
    </row>
    <row r="494" spans="2:13" ht="12.75" x14ac:dyDescent="0.2">
      <c r="B494" s="53"/>
      <c r="G494" s="54"/>
      <c r="K494" s="15"/>
      <c r="L494" s="15"/>
      <c r="M494" s="15"/>
    </row>
    <row r="495" spans="2:13" ht="12.75" x14ac:dyDescent="0.2">
      <c r="B495" s="53"/>
      <c r="G495" s="54"/>
      <c r="K495" s="15"/>
      <c r="L495" s="15"/>
      <c r="M495" s="15"/>
    </row>
    <row r="496" spans="2:13" ht="12.75" x14ac:dyDescent="0.2">
      <c r="B496" s="53"/>
      <c r="G496" s="54"/>
      <c r="K496" s="15"/>
      <c r="L496" s="15"/>
      <c r="M496" s="15"/>
    </row>
    <row r="497" spans="2:13" ht="12.75" x14ac:dyDescent="0.2">
      <c r="B497" s="53"/>
      <c r="G497" s="54"/>
      <c r="K497" s="15"/>
      <c r="L497" s="15"/>
      <c r="M497" s="15"/>
    </row>
    <row r="498" spans="2:13" ht="12.75" x14ac:dyDescent="0.2">
      <c r="B498" s="53"/>
      <c r="G498" s="54"/>
      <c r="K498" s="15"/>
      <c r="L498" s="15"/>
      <c r="M498" s="15"/>
    </row>
    <row r="499" spans="2:13" ht="12.75" x14ac:dyDescent="0.2">
      <c r="B499" s="53"/>
      <c r="G499" s="54"/>
      <c r="K499" s="15"/>
      <c r="L499" s="15"/>
      <c r="M499" s="15"/>
    </row>
    <row r="500" spans="2:13" ht="12.75" x14ac:dyDescent="0.2">
      <c r="B500" s="53"/>
      <c r="G500" s="54"/>
      <c r="K500" s="15"/>
      <c r="L500" s="15"/>
      <c r="M500" s="15"/>
    </row>
    <row r="501" spans="2:13" ht="12.75" x14ac:dyDescent="0.2">
      <c r="B501" s="53"/>
      <c r="G501" s="54"/>
      <c r="K501" s="15"/>
      <c r="L501" s="15"/>
      <c r="M501" s="15"/>
    </row>
    <row r="502" spans="2:13" ht="12.75" x14ac:dyDescent="0.2">
      <c r="B502" s="53"/>
      <c r="G502" s="54"/>
      <c r="K502" s="15"/>
      <c r="L502" s="15"/>
      <c r="M502" s="15"/>
    </row>
    <row r="503" spans="2:13" ht="12.75" x14ac:dyDescent="0.2">
      <c r="B503" s="53"/>
      <c r="G503" s="54"/>
      <c r="K503" s="15"/>
      <c r="L503" s="15"/>
      <c r="M503" s="15"/>
    </row>
    <row r="504" spans="2:13" ht="12.75" x14ac:dyDescent="0.2">
      <c r="B504" s="53"/>
      <c r="G504" s="54"/>
      <c r="K504" s="15"/>
      <c r="L504" s="15"/>
      <c r="M504" s="15"/>
    </row>
    <row r="505" spans="2:13" ht="12.75" x14ac:dyDescent="0.2">
      <c r="B505" s="53"/>
      <c r="G505" s="54"/>
      <c r="K505" s="15"/>
      <c r="L505" s="15"/>
      <c r="M505" s="15"/>
    </row>
    <row r="506" spans="2:13" ht="12.75" x14ac:dyDescent="0.2">
      <c r="B506" s="53"/>
      <c r="G506" s="54"/>
      <c r="K506" s="15"/>
      <c r="L506" s="15"/>
      <c r="M506" s="15"/>
    </row>
    <row r="507" spans="2:13" ht="12.75" x14ac:dyDescent="0.2">
      <c r="B507" s="53"/>
      <c r="G507" s="54"/>
      <c r="K507" s="15"/>
      <c r="L507" s="15"/>
      <c r="M507" s="15"/>
    </row>
    <row r="508" spans="2:13" ht="12.75" x14ac:dyDescent="0.2">
      <c r="B508" s="53"/>
      <c r="G508" s="54"/>
      <c r="K508" s="15"/>
      <c r="L508" s="15"/>
      <c r="M508" s="15"/>
    </row>
    <row r="509" spans="2:13" ht="12.75" x14ac:dyDescent="0.2">
      <c r="B509" s="53"/>
      <c r="G509" s="54"/>
      <c r="K509" s="15"/>
      <c r="L509" s="15"/>
      <c r="M509" s="15"/>
    </row>
    <row r="510" spans="2:13" ht="12.75" x14ac:dyDescent="0.2">
      <c r="B510" s="53"/>
      <c r="G510" s="54"/>
      <c r="K510" s="15"/>
      <c r="L510" s="15"/>
      <c r="M510" s="15"/>
    </row>
    <row r="511" spans="2:13" ht="12.75" x14ac:dyDescent="0.2">
      <c r="B511" s="53"/>
      <c r="G511" s="54"/>
      <c r="K511" s="15"/>
      <c r="L511" s="15"/>
      <c r="M511" s="15"/>
    </row>
    <row r="512" spans="2:13" ht="12.75" x14ac:dyDescent="0.2">
      <c r="B512" s="53"/>
      <c r="G512" s="54"/>
      <c r="K512" s="15"/>
      <c r="L512" s="15"/>
      <c r="M512" s="15"/>
    </row>
    <row r="513" spans="2:13" ht="12.75" x14ac:dyDescent="0.2">
      <c r="B513" s="53"/>
      <c r="G513" s="54"/>
      <c r="K513" s="15"/>
      <c r="L513" s="15"/>
      <c r="M513" s="15"/>
    </row>
    <row r="514" spans="2:13" ht="12.75" x14ac:dyDescent="0.2">
      <c r="B514" s="53"/>
      <c r="G514" s="54"/>
      <c r="K514" s="15"/>
      <c r="L514" s="15"/>
      <c r="M514" s="15"/>
    </row>
    <row r="515" spans="2:13" ht="12.75" x14ac:dyDescent="0.2">
      <c r="B515" s="53"/>
      <c r="G515" s="54"/>
      <c r="K515" s="15"/>
      <c r="L515" s="15"/>
      <c r="M515" s="15"/>
    </row>
    <row r="516" spans="2:13" ht="12.75" x14ac:dyDescent="0.2">
      <c r="B516" s="53"/>
      <c r="G516" s="54"/>
      <c r="K516" s="15"/>
      <c r="L516" s="15"/>
      <c r="M516" s="15"/>
    </row>
    <row r="517" spans="2:13" ht="12.75" x14ac:dyDescent="0.2">
      <c r="B517" s="53"/>
      <c r="G517" s="54"/>
      <c r="K517" s="15"/>
      <c r="L517" s="15"/>
      <c r="M517" s="15"/>
    </row>
    <row r="518" spans="2:13" ht="12.75" x14ac:dyDescent="0.2">
      <c r="B518" s="53"/>
      <c r="G518" s="54"/>
      <c r="K518" s="15"/>
      <c r="L518" s="15"/>
      <c r="M518" s="15"/>
    </row>
    <row r="519" spans="2:13" ht="12.75" x14ac:dyDescent="0.2">
      <c r="B519" s="53"/>
      <c r="G519" s="54"/>
      <c r="K519" s="15"/>
      <c r="L519" s="15"/>
      <c r="M519" s="15"/>
    </row>
    <row r="520" spans="2:13" ht="12.75" x14ac:dyDescent="0.2">
      <c r="B520" s="53"/>
      <c r="G520" s="54"/>
      <c r="K520" s="15"/>
      <c r="L520" s="15"/>
      <c r="M520" s="15"/>
    </row>
    <row r="521" spans="2:13" ht="12.75" x14ac:dyDescent="0.2">
      <c r="B521" s="53"/>
      <c r="G521" s="54"/>
      <c r="K521" s="15"/>
      <c r="L521" s="15"/>
      <c r="M521" s="15"/>
    </row>
    <row r="522" spans="2:13" ht="12.75" x14ac:dyDescent="0.2">
      <c r="B522" s="53"/>
      <c r="G522" s="54"/>
      <c r="K522" s="15"/>
      <c r="L522" s="15"/>
      <c r="M522" s="15"/>
    </row>
    <row r="523" spans="2:13" ht="12.75" x14ac:dyDescent="0.2">
      <c r="B523" s="53"/>
      <c r="G523" s="54"/>
      <c r="K523" s="15"/>
      <c r="L523" s="15"/>
      <c r="M523" s="15"/>
    </row>
    <row r="524" spans="2:13" ht="12.75" x14ac:dyDescent="0.2">
      <c r="B524" s="53"/>
      <c r="G524" s="54"/>
      <c r="K524" s="15"/>
      <c r="L524" s="15"/>
      <c r="M524" s="15"/>
    </row>
    <row r="525" spans="2:13" ht="12.75" x14ac:dyDescent="0.2">
      <c r="B525" s="53"/>
      <c r="G525" s="54"/>
      <c r="K525" s="15"/>
      <c r="L525" s="15"/>
      <c r="M525" s="15"/>
    </row>
    <row r="526" spans="2:13" ht="12.75" x14ac:dyDescent="0.2">
      <c r="B526" s="53"/>
      <c r="G526" s="54"/>
      <c r="K526" s="15"/>
      <c r="L526" s="15"/>
      <c r="M526" s="15"/>
    </row>
    <row r="527" spans="2:13" ht="12.75" x14ac:dyDescent="0.2">
      <c r="B527" s="53"/>
      <c r="G527" s="54"/>
      <c r="K527" s="15"/>
      <c r="L527" s="15"/>
      <c r="M527" s="15"/>
    </row>
    <row r="528" spans="2:13" ht="12.75" x14ac:dyDescent="0.2">
      <c r="B528" s="53"/>
      <c r="G528" s="54"/>
      <c r="K528" s="15"/>
      <c r="L528" s="15"/>
      <c r="M528" s="15"/>
    </row>
    <row r="529" spans="2:13" ht="12.75" x14ac:dyDescent="0.2">
      <c r="B529" s="53"/>
      <c r="G529" s="54"/>
      <c r="K529" s="15"/>
      <c r="L529" s="15"/>
      <c r="M529" s="15"/>
    </row>
    <row r="530" spans="2:13" ht="12.75" x14ac:dyDescent="0.2">
      <c r="B530" s="53"/>
      <c r="G530" s="54"/>
      <c r="K530" s="15"/>
      <c r="L530" s="15"/>
      <c r="M530" s="15"/>
    </row>
    <row r="531" spans="2:13" ht="12.75" x14ac:dyDescent="0.2">
      <c r="B531" s="53"/>
      <c r="G531" s="54"/>
      <c r="K531" s="15"/>
      <c r="L531" s="15"/>
      <c r="M531" s="15"/>
    </row>
    <row r="532" spans="2:13" ht="12.75" x14ac:dyDescent="0.2">
      <c r="B532" s="53"/>
      <c r="G532" s="54"/>
      <c r="K532" s="15"/>
      <c r="L532" s="15"/>
      <c r="M532" s="15"/>
    </row>
    <row r="533" spans="2:13" ht="12.75" x14ac:dyDescent="0.2">
      <c r="B533" s="53"/>
      <c r="G533" s="54"/>
      <c r="K533" s="15"/>
      <c r="L533" s="15"/>
      <c r="M533" s="15"/>
    </row>
    <row r="534" spans="2:13" ht="12.75" x14ac:dyDescent="0.2">
      <c r="B534" s="53"/>
      <c r="G534" s="54"/>
      <c r="K534" s="15"/>
      <c r="L534" s="15"/>
      <c r="M534" s="15"/>
    </row>
    <row r="535" spans="2:13" ht="12.75" x14ac:dyDescent="0.2">
      <c r="B535" s="53"/>
      <c r="G535" s="54"/>
      <c r="K535" s="15"/>
      <c r="L535" s="15"/>
      <c r="M535" s="15"/>
    </row>
    <row r="536" spans="2:13" ht="12.75" x14ac:dyDescent="0.2">
      <c r="B536" s="53"/>
      <c r="G536" s="54"/>
      <c r="K536" s="15"/>
      <c r="L536" s="15"/>
      <c r="M536" s="15"/>
    </row>
    <row r="537" spans="2:13" ht="12.75" x14ac:dyDescent="0.2">
      <c r="B537" s="53"/>
      <c r="G537" s="54"/>
      <c r="K537" s="15"/>
      <c r="L537" s="15"/>
      <c r="M537" s="15"/>
    </row>
    <row r="538" spans="2:13" ht="12.75" x14ac:dyDescent="0.2">
      <c r="B538" s="53"/>
      <c r="G538" s="54"/>
      <c r="K538" s="15"/>
      <c r="L538" s="15"/>
      <c r="M538" s="15"/>
    </row>
    <row r="539" spans="2:13" ht="12.75" x14ac:dyDescent="0.2">
      <c r="B539" s="53"/>
      <c r="G539" s="54"/>
      <c r="K539" s="15"/>
      <c r="L539" s="15"/>
      <c r="M539" s="15"/>
    </row>
    <row r="540" spans="2:13" ht="12.75" x14ac:dyDescent="0.2">
      <c r="B540" s="53"/>
      <c r="G540" s="54"/>
      <c r="K540" s="15"/>
      <c r="L540" s="15"/>
      <c r="M540" s="15"/>
    </row>
    <row r="541" spans="2:13" ht="12.75" x14ac:dyDescent="0.2">
      <c r="B541" s="53"/>
      <c r="G541" s="54"/>
      <c r="K541" s="15"/>
      <c r="L541" s="15"/>
      <c r="M541" s="15"/>
    </row>
    <row r="542" spans="2:13" ht="12.75" x14ac:dyDescent="0.2">
      <c r="B542" s="53"/>
      <c r="G542" s="54"/>
      <c r="K542" s="15"/>
      <c r="L542" s="15"/>
      <c r="M542" s="15"/>
    </row>
    <row r="543" spans="2:13" ht="12.75" x14ac:dyDescent="0.2">
      <c r="B543" s="53"/>
      <c r="G543" s="54"/>
      <c r="K543" s="15"/>
      <c r="L543" s="15"/>
      <c r="M543" s="15"/>
    </row>
    <row r="544" spans="2:13" ht="12.75" x14ac:dyDescent="0.2">
      <c r="B544" s="53"/>
      <c r="G544" s="54"/>
      <c r="K544" s="15"/>
      <c r="L544" s="15"/>
      <c r="M544" s="15"/>
    </row>
    <row r="545" spans="2:13" ht="12.75" x14ac:dyDescent="0.2">
      <c r="B545" s="53"/>
      <c r="G545" s="54"/>
      <c r="K545" s="15"/>
      <c r="L545" s="15"/>
      <c r="M545" s="15"/>
    </row>
    <row r="546" spans="2:13" ht="12.75" x14ac:dyDescent="0.2">
      <c r="B546" s="53"/>
      <c r="G546" s="54"/>
      <c r="K546" s="15"/>
      <c r="L546" s="15"/>
      <c r="M546" s="15"/>
    </row>
    <row r="547" spans="2:13" ht="12.75" x14ac:dyDescent="0.2">
      <c r="B547" s="53"/>
      <c r="G547" s="54"/>
      <c r="K547" s="15"/>
      <c r="L547" s="15"/>
      <c r="M547" s="15"/>
    </row>
    <row r="548" spans="2:13" ht="12.75" x14ac:dyDescent="0.2">
      <c r="B548" s="53"/>
      <c r="G548" s="54"/>
      <c r="K548" s="15"/>
      <c r="L548" s="15"/>
      <c r="M548" s="15"/>
    </row>
    <row r="549" spans="2:13" ht="12.75" x14ac:dyDescent="0.2">
      <c r="B549" s="53"/>
      <c r="G549" s="54"/>
      <c r="K549" s="15"/>
      <c r="L549" s="15"/>
      <c r="M549" s="15"/>
    </row>
    <row r="550" spans="2:13" ht="12.75" x14ac:dyDescent="0.2">
      <c r="B550" s="53"/>
      <c r="G550" s="54"/>
      <c r="K550" s="15"/>
      <c r="L550" s="15"/>
      <c r="M550" s="15"/>
    </row>
    <row r="551" spans="2:13" ht="12.75" x14ac:dyDescent="0.2">
      <c r="B551" s="53"/>
      <c r="G551" s="54"/>
      <c r="K551" s="15"/>
      <c r="L551" s="15"/>
      <c r="M551" s="15"/>
    </row>
    <row r="552" spans="2:13" ht="12.75" x14ac:dyDescent="0.2">
      <c r="B552" s="53"/>
      <c r="G552" s="54"/>
      <c r="K552" s="15"/>
      <c r="L552" s="15"/>
      <c r="M552" s="15"/>
    </row>
    <row r="553" spans="2:13" ht="12.75" x14ac:dyDescent="0.2">
      <c r="B553" s="53"/>
      <c r="G553" s="54"/>
      <c r="K553" s="15"/>
      <c r="L553" s="15"/>
      <c r="M553" s="15"/>
    </row>
    <row r="554" spans="2:13" ht="12.75" x14ac:dyDescent="0.2">
      <c r="B554" s="53"/>
      <c r="G554" s="54"/>
      <c r="K554" s="15"/>
      <c r="L554" s="15"/>
      <c r="M554" s="15"/>
    </row>
    <row r="555" spans="2:13" ht="12.75" x14ac:dyDescent="0.2">
      <c r="B555" s="53"/>
      <c r="G555" s="54"/>
      <c r="K555" s="15"/>
      <c r="L555" s="15"/>
      <c r="M555" s="15"/>
    </row>
    <row r="556" spans="2:13" ht="12.75" x14ac:dyDescent="0.2">
      <c r="B556" s="53"/>
      <c r="G556" s="54"/>
      <c r="K556" s="15"/>
      <c r="L556" s="15"/>
      <c r="M556" s="15"/>
    </row>
    <row r="557" spans="2:13" ht="12.75" x14ac:dyDescent="0.2">
      <c r="B557" s="53"/>
      <c r="G557" s="54"/>
      <c r="K557" s="15"/>
      <c r="L557" s="15"/>
      <c r="M557" s="15"/>
    </row>
    <row r="558" spans="2:13" ht="12.75" x14ac:dyDescent="0.2">
      <c r="B558" s="53"/>
      <c r="G558" s="54"/>
      <c r="K558" s="15"/>
      <c r="L558" s="15"/>
      <c r="M558" s="15"/>
    </row>
    <row r="559" spans="2:13" ht="12.75" x14ac:dyDescent="0.2">
      <c r="B559" s="53"/>
      <c r="G559" s="54"/>
      <c r="K559" s="15"/>
      <c r="L559" s="15"/>
      <c r="M559" s="15"/>
    </row>
    <row r="560" spans="2:13" ht="12.75" x14ac:dyDescent="0.2">
      <c r="B560" s="53"/>
      <c r="G560" s="54"/>
      <c r="K560" s="15"/>
      <c r="L560" s="15"/>
      <c r="M560" s="15"/>
    </row>
    <row r="561" spans="2:13" ht="12.75" x14ac:dyDescent="0.2">
      <c r="B561" s="53"/>
      <c r="G561" s="54"/>
      <c r="K561" s="15"/>
      <c r="L561" s="15"/>
      <c r="M561" s="15"/>
    </row>
    <row r="562" spans="2:13" ht="12.75" x14ac:dyDescent="0.2">
      <c r="B562" s="53"/>
      <c r="G562" s="54"/>
      <c r="K562" s="15"/>
      <c r="L562" s="15"/>
      <c r="M562" s="15"/>
    </row>
    <row r="563" spans="2:13" ht="12.75" x14ac:dyDescent="0.2">
      <c r="B563" s="53"/>
      <c r="G563" s="54"/>
      <c r="K563" s="15"/>
      <c r="L563" s="15"/>
      <c r="M563" s="15"/>
    </row>
    <row r="564" spans="2:13" ht="12.75" x14ac:dyDescent="0.2">
      <c r="B564" s="53"/>
      <c r="G564" s="54"/>
      <c r="K564" s="15"/>
      <c r="L564" s="15"/>
      <c r="M564" s="15"/>
    </row>
    <row r="565" spans="2:13" ht="12.75" x14ac:dyDescent="0.2">
      <c r="B565" s="53"/>
      <c r="G565" s="54"/>
      <c r="K565" s="15"/>
      <c r="L565" s="15"/>
      <c r="M565" s="15"/>
    </row>
    <row r="566" spans="2:13" ht="12.75" x14ac:dyDescent="0.2">
      <c r="B566" s="53"/>
      <c r="G566" s="54"/>
      <c r="K566" s="15"/>
      <c r="L566" s="15"/>
      <c r="M566" s="15"/>
    </row>
    <row r="567" spans="2:13" ht="12.75" x14ac:dyDescent="0.2">
      <c r="B567" s="53"/>
      <c r="G567" s="54"/>
      <c r="K567" s="15"/>
      <c r="L567" s="15"/>
      <c r="M567" s="15"/>
    </row>
    <row r="568" spans="2:13" ht="12.75" x14ac:dyDescent="0.2">
      <c r="B568" s="53"/>
      <c r="G568" s="54"/>
      <c r="K568" s="15"/>
      <c r="L568" s="15"/>
      <c r="M568" s="15"/>
    </row>
    <row r="569" spans="2:13" ht="12.75" x14ac:dyDescent="0.2">
      <c r="B569" s="53"/>
      <c r="G569" s="54"/>
      <c r="K569" s="15"/>
      <c r="L569" s="15"/>
      <c r="M569" s="15"/>
    </row>
    <row r="570" spans="2:13" ht="12.75" x14ac:dyDescent="0.2">
      <c r="B570" s="53"/>
      <c r="G570" s="54"/>
      <c r="K570" s="15"/>
      <c r="L570" s="15"/>
      <c r="M570" s="15"/>
    </row>
    <row r="571" spans="2:13" ht="12.75" x14ac:dyDescent="0.2">
      <c r="B571" s="53"/>
      <c r="G571" s="54"/>
      <c r="K571" s="15"/>
      <c r="L571" s="15"/>
      <c r="M571" s="15"/>
    </row>
    <row r="572" spans="2:13" ht="12.75" x14ac:dyDescent="0.2">
      <c r="B572" s="53"/>
      <c r="G572" s="54"/>
      <c r="K572" s="15"/>
      <c r="L572" s="15"/>
      <c r="M572" s="15"/>
    </row>
    <row r="573" spans="2:13" ht="12.75" x14ac:dyDescent="0.2">
      <c r="B573" s="53"/>
      <c r="G573" s="54"/>
      <c r="K573" s="15"/>
      <c r="L573" s="15"/>
      <c r="M573" s="15"/>
    </row>
    <row r="574" spans="2:13" ht="12.75" x14ac:dyDescent="0.2">
      <c r="B574" s="53"/>
      <c r="G574" s="54"/>
      <c r="K574" s="15"/>
      <c r="L574" s="15"/>
      <c r="M574" s="15"/>
    </row>
    <row r="575" spans="2:13" ht="12.75" x14ac:dyDescent="0.2">
      <c r="B575" s="53"/>
      <c r="G575" s="54"/>
      <c r="K575" s="15"/>
      <c r="L575" s="15"/>
      <c r="M575" s="15"/>
    </row>
    <row r="576" spans="2:13" ht="12.75" x14ac:dyDescent="0.2">
      <c r="B576" s="53"/>
      <c r="G576" s="54"/>
      <c r="K576" s="15"/>
      <c r="L576" s="15"/>
      <c r="M576" s="15"/>
    </row>
    <row r="577" spans="2:13" ht="12.75" x14ac:dyDescent="0.2">
      <c r="B577" s="53"/>
      <c r="G577" s="54"/>
      <c r="K577" s="15"/>
      <c r="L577" s="15"/>
      <c r="M577" s="15"/>
    </row>
    <row r="578" spans="2:13" ht="12.75" x14ac:dyDescent="0.2">
      <c r="B578" s="53"/>
      <c r="G578" s="54"/>
      <c r="K578" s="15"/>
      <c r="L578" s="15"/>
      <c r="M578" s="15"/>
    </row>
    <row r="579" spans="2:13" ht="12.75" x14ac:dyDescent="0.2">
      <c r="B579" s="53"/>
      <c r="G579" s="54"/>
      <c r="K579" s="15"/>
      <c r="L579" s="15"/>
      <c r="M579" s="15"/>
    </row>
    <row r="580" spans="2:13" ht="12.75" x14ac:dyDescent="0.2">
      <c r="B580" s="53"/>
      <c r="G580" s="54"/>
      <c r="K580" s="15"/>
      <c r="L580" s="15"/>
      <c r="M580" s="15"/>
    </row>
    <row r="581" spans="2:13" ht="12.75" x14ac:dyDescent="0.2">
      <c r="B581" s="53"/>
      <c r="G581" s="54"/>
      <c r="K581" s="15"/>
      <c r="L581" s="15"/>
      <c r="M581" s="15"/>
    </row>
    <row r="582" spans="2:13" ht="12.75" x14ac:dyDescent="0.2">
      <c r="B582" s="53"/>
      <c r="G582" s="54"/>
      <c r="K582" s="15"/>
      <c r="L582" s="15"/>
      <c r="M582" s="15"/>
    </row>
    <row r="583" spans="2:13" ht="12.75" x14ac:dyDescent="0.2">
      <c r="B583" s="53"/>
      <c r="G583" s="54"/>
      <c r="K583" s="15"/>
      <c r="L583" s="15"/>
      <c r="M583" s="15"/>
    </row>
    <row r="584" spans="2:13" ht="12.75" x14ac:dyDescent="0.2">
      <c r="B584" s="53"/>
      <c r="G584" s="54"/>
      <c r="K584" s="15"/>
      <c r="L584" s="15"/>
      <c r="M584" s="15"/>
    </row>
    <row r="585" spans="2:13" ht="12.75" x14ac:dyDescent="0.2">
      <c r="B585" s="53"/>
      <c r="G585" s="54"/>
      <c r="K585" s="15"/>
      <c r="L585" s="15"/>
      <c r="M585" s="15"/>
    </row>
    <row r="586" spans="2:13" ht="12.75" x14ac:dyDescent="0.2">
      <c r="B586" s="53"/>
      <c r="G586" s="54"/>
      <c r="K586" s="15"/>
      <c r="L586" s="15"/>
      <c r="M586" s="15"/>
    </row>
    <row r="587" spans="2:13" ht="12.75" x14ac:dyDescent="0.2">
      <c r="B587" s="53"/>
      <c r="G587" s="54"/>
      <c r="K587" s="15"/>
      <c r="L587" s="15"/>
      <c r="M587" s="15"/>
    </row>
    <row r="588" spans="2:13" ht="12.75" x14ac:dyDescent="0.2">
      <c r="B588" s="53"/>
      <c r="G588" s="54"/>
      <c r="K588" s="15"/>
      <c r="L588" s="15"/>
      <c r="M588" s="15"/>
    </row>
    <row r="589" spans="2:13" ht="12.75" x14ac:dyDescent="0.2">
      <c r="B589" s="53"/>
      <c r="G589" s="54"/>
      <c r="K589" s="15"/>
      <c r="L589" s="15"/>
      <c r="M589" s="15"/>
    </row>
    <row r="590" spans="2:13" ht="12.75" x14ac:dyDescent="0.2">
      <c r="B590" s="53"/>
      <c r="G590" s="54"/>
      <c r="K590" s="15"/>
      <c r="L590" s="15"/>
      <c r="M590" s="15"/>
    </row>
    <row r="591" spans="2:13" ht="12.75" x14ac:dyDescent="0.2">
      <c r="B591" s="53"/>
      <c r="G591" s="54"/>
      <c r="K591" s="15"/>
      <c r="L591" s="15"/>
      <c r="M591" s="15"/>
    </row>
    <row r="592" spans="2:13" ht="12.75" x14ac:dyDescent="0.2">
      <c r="B592" s="53"/>
      <c r="G592" s="54"/>
      <c r="K592" s="15"/>
      <c r="L592" s="15"/>
      <c r="M592" s="15"/>
    </row>
    <row r="593" spans="2:13" ht="12.75" x14ac:dyDescent="0.2">
      <c r="B593" s="53"/>
      <c r="G593" s="54"/>
      <c r="K593" s="15"/>
      <c r="L593" s="15"/>
      <c r="M593" s="15"/>
    </row>
    <row r="594" spans="2:13" ht="12.75" x14ac:dyDescent="0.2">
      <c r="B594" s="53"/>
      <c r="G594" s="54"/>
      <c r="K594" s="15"/>
      <c r="L594" s="15"/>
      <c r="M594" s="15"/>
    </row>
    <row r="595" spans="2:13" ht="12.75" x14ac:dyDescent="0.2">
      <c r="B595" s="53"/>
      <c r="G595" s="54"/>
      <c r="K595" s="15"/>
      <c r="L595" s="15"/>
      <c r="M595" s="15"/>
    </row>
    <row r="596" spans="2:13" ht="12.75" x14ac:dyDescent="0.2">
      <c r="B596" s="53"/>
      <c r="G596" s="54"/>
      <c r="K596" s="15"/>
      <c r="L596" s="15"/>
      <c r="M596" s="15"/>
    </row>
    <row r="597" spans="2:13" ht="12.75" x14ac:dyDescent="0.2">
      <c r="B597" s="53"/>
      <c r="G597" s="54"/>
      <c r="K597" s="15"/>
      <c r="L597" s="15"/>
      <c r="M597" s="15"/>
    </row>
    <row r="598" spans="2:13" ht="12.75" x14ac:dyDescent="0.2">
      <c r="B598" s="53"/>
      <c r="G598" s="54"/>
      <c r="K598" s="15"/>
      <c r="L598" s="15"/>
      <c r="M598" s="15"/>
    </row>
    <row r="599" spans="2:13" ht="12.75" x14ac:dyDescent="0.2">
      <c r="B599" s="53"/>
      <c r="G599" s="54"/>
      <c r="K599" s="15"/>
      <c r="L599" s="15"/>
      <c r="M599" s="15"/>
    </row>
    <row r="600" spans="2:13" ht="12.75" x14ac:dyDescent="0.2">
      <c r="B600" s="53"/>
      <c r="G600" s="54"/>
      <c r="K600" s="15"/>
      <c r="L600" s="15"/>
      <c r="M600" s="15"/>
    </row>
    <row r="601" spans="2:13" ht="12.75" x14ac:dyDescent="0.2">
      <c r="B601" s="53"/>
      <c r="G601" s="54"/>
      <c r="K601" s="15"/>
      <c r="L601" s="15"/>
      <c r="M601" s="15"/>
    </row>
    <row r="602" spans="2:13" ht="12.75" x14ac:dyDescent="0.2">
      <c r="B602" s="53"/>
      <c r="G602" s="54"/>
      <c r="K602" s="15"/>
      <c r="L602" s="15"/>
      <c r="M602" s="15"/>
    </row>
    <row r="603" spans="2:13" ht="12.75" x14ac:dyDescent="0.2">
      <c r="B603" s="53"/>
      <c r="G603" s="54"/>
      <c r="K603" s="15"/>
      <c r="L603" s="15"/>
      <c r="M603" s="15"/>
    </row>
    <row r="604" spans="2:13" ht="12.75" x14ac:dyDescent="0.2">
      <c r="B604" s="53"/>
      <c r="G604" s="54"/>
      <c r="K604" s="15"/>
      <c r="L604" s="15"/>
      <c r="M604" s="15"/>
    </row>
    <row r="605" spans="2:13" ht="12.75" x14ac:dyDescent="0.2">
      <c r="B605" s="53"/>
      <c r="G605" s="54"/>
      <c r="K605" s="15"/>
      <c r="L605" s="15"/>
      <c r="M605" s="15"/>
    </row>
    <row r="606" spans="2:13" ht="12.75" x14ac:dyDescent="0.2">
      <c r="B606" s="53"/>
      <c r="G606" s="54"/>
      <c r="K606" s="15"/>
      <c r="L606" s="15"/>
      <c r="M606" s="15"/>
    </row>
    <row r="607" spans="2:13" ht="12.75" x14ac:dyDescent="0.2">
      <c r="B607" s="53"/>
      <c r="G607" s="54"/>
      <c r="K607" s="15"/>
      <c r="L607" s="15"/>
      <c r="M607" s="15"/>
    </row>
    <row r="608" spans="2:13" ht="12.75" x14ac:dyDescent="0.2">
      <c r="B608" s="53"/>
      <c r="G608" s="54"/>
      <c r="K608" s="15"/>
      <c r="L608" s="15"/>
      <c r="M608" s="15"/>
    </row>
    <row r="609" spans="2:13" ht="12.75" x14ac:dyDescent="0.2">
      <c r="B609" s="53"/>
      <c r="G609" s="54"/>
      <c r="K609" s="15"/>
      <c r="L609" s="15"/>
      <c r="M609" s="15"/>
    </row>
    <row r="610" spans="2:13" ht="12.75" x14ac:dyDescent="0.2">
      <c r="B610" s="53"/>
      <c r="G610" s="54"/>
      <c r="K610" s="15"/>
      <c r="L610" s="15"/>
      <c r="M610" s="15"/>
    </row>
    <row r="611" spans="2:13" ht="12.75" x14ac:dyDescent="0.2">
      <c r="B611" s="53"/>
      <c r="G611" s="54"/>
      <c r="K611" s="15"/>
      <c r="L611" s="15"/>
      <c r="M611" s="15"/>
    </row>
    <row r="612" spans="2:13" ht="12.75" x14ac:dyDescent="0.2">
      <c r="B612" s="53"/>
      <c r="G612" s="54"/>
      <c r="K612" s="15"/>
      <c r="L612" s="15"/>
      <c r="M612" s="15"/>
    </row>
    <row r="613" spans="2:13" ht="12.75" x14ac:dyDescent="0.2">
      <c r="B613" s="53"/>
      <c r="G613" s="54"/>
      <c r="K613" s="15"/>
      <c r="L613" s="15"/>
      <c r="M613" s="15"/>
    </row>
    <row r="614" spans="2:13" ht="12.75" x14ac:dyDescent="0.2">
      <c r="B614" s="53"/>
      <c r="G614" s="54"/>
      <c r="K614" s="15"/>
      <c r="L614" s="15"/>
      <c r="M614" s="15"/>
    </row>
    <row r="615" spans="2:13" ht="12.75" x14ac:dyDescent="0.2">
      <c r="B615" s="53"/>
      <c r="G615" s="54"/>
      <c r="K615" s="15"/>
      <c r="L615" s="15"/>
      <c r="M615" s="15"/>
    </row>
    <row r="616" spans="2:13" ht="12.75" x14ac:dyDescent="0.2">
      <c r="B616" s="53"/>
      <c r="G616" s="54"/>
      <c r="K616" s="15"/>
      <c r="L616" s="15"/>
      <c r="M616" s="15"/>
    </row>
    <row r="617" spans="2:13" ht="12.75" x14ac:dyDescent="0.2">
      <c r="B617" s="53"/>
      <c r="G617" s="54"/>
      <c r="K617" s="15"/>
      <c r="L617" s="15"/>
      <c r="M617" s="15"/>
    </row>
    <row r="618" spans="2:13" ht="12.75" x14ac:dyDescent="0.2">
      <c r="B618" s="53"/>
      <c r="G618" s="54"/>
      <c r="K618" s="15"/>
      <c r="L618" s="15"/>
      <c r="M618" s="15"/>
    </row>
    <row r="619" spans="2:13" ht="12.75" x14ac:dyDescent="0.2">
      <c r="B619" s="53"/>
      <c r="G619" s="54"/>
      <c r="K619" s="15"/>
      <c r="L619" s="15"/>
      <c r="M619" s="15"/>
    </row>
    <row r="620" spans="2:13" ht="12.75" x14ac:dyDescent="0.2">
      <c r="B620" s="53"/>
      <c r="G620" s="54"/>
      <c r="K620" s="15"/>
      <c r="L620" s="15"/>
      <c r="M620" s="15"/>
    </row>
    <row r="621" spans="2:13" ht="12.75" x14ac:dyDescent="0.2">
      <c r="B621" s="53"/>
      <c r="G621" s="54"/>
      <c r="K621" s="15"/>
      <c r="L621" s="15"/>
      <c r="M621" s="15"/>
    </row>
    <row r="622" spans="2:13" ht="12.75" x14ac:dyDescent="0.2">
      <c r="B622" s="53"/>
      <c r="G622" s="54"/>
      <c r="K622" s="15"/>
      <c r="L622" s="15"/>
      <c r="M622" s="15"/>
    </row>
    <row r="623" spans="2:13" ht="12.75" x14ac:dyDescent="0.2">
      <c r="B623" s="53"/>
      <c r="G623" s="54"/>
      <c r="K623" s="15"/>
      <c r="L623" s="15"/>
      <c r="M623" s="15"/>
    </row>
    <row r="624" spans="2:13" ht="12.75" x14ac:dyDescent="0.2">
      <c r="B624" s="53"/>
      <c r="G624" s="54"/>
      <c r="K624" s="15"/>
      <c r="L624" s="15"/>
      <c r="M624" s="15"/>
    </row>
    <row r="625" spans="2:13" ht="12.75" x14ac:dyDescent="0.2">
      <c r="B625" s="53"/>
      <c r="G625" s="54"/>
      <c r="K625" s="15"/>
      <c r="L625" s="15"/>
      <c r="M625" s="15"/>
    </row>
    <row r="626" spans="2:13" ht="12.75" x14ac:dyDescent="0.2">
      <c r="B626" s="53"/>
      <c r="G626" s="54"/>
      <c r="K626" s="15"/>
      <c r="L626" s="15"/>
      <c r="M626" s="15"/>
    </row>
    <row r="627" spans="2:13" ht="12.75" x14ac:dyDescent="0.2">
      <c r="B627" s="53"/>
      <c r="G627" s="54"/>
      <c r="K627" s="15"/>
      <c r="L627" s="15"/>
      <c r="M627" s="15"/>
    </row>
    <row r="628" spans="2:13" ht="12.75" x14ac:dyDescent="0.2">
      <c r="B628" s="53"/>
      <c r="G628" s="54"/>
      <c r="K628" s="15"/>
      <c r="L628" s="15"/>
      <c r="M628" s="15"/>
    </row>
    <row r="629" spans="2:13" ht="12.75" x14ac:dyDescent="0.2">
      <c r="B629" s="53"/>
      <c r="G629" s="54"/>
      <c r="K629" s="15"/>
      <c r="L629" s="15"/>
      <c r="M629" s="15"/>
    </row>
    <row r="630" spans="2:13" ht="12.75" x14ac:dyDescent="0.2">
      <c r="B630" s="53"/>
      <c r="G630" s="54"/>
      <c r="K630" s="15"/>
      <c r="L630" s="15"/>
      <c r="M630" s="15"/>
    </row>
    <row r="631" spans="2:13" ht="12.75" x14ac:dyDescent="0.2">
      <c r="B631" s="53"/>
      <c r="G631" s="54"/>
      <c r="K631" s="15"/>
      <c r="L631" s="15"/>
      <c r="M631" s="15"/>
    </row>
    <row r="632" spans="2:13" ht="12.75" x14ac:dyDescent="0.2">
      <c r="B632" s="53"/>
      <c r="G632" s="54"/>
      <c r="K632" s="15"/>
      <c r="L632" s="15"/>
      <c r="M632" s="15"/>
    </row>
    <row r="633" spans="2:13" ht="12.75" x14ac:dyDescent="0.2">
      <c r="B633" s="53"/>
      <c r="G633" s="54"/>
      <c r="K633" s="15"/>
      <c r="L633" s="15"/>
      <c r="M633" s="15"/>
    </row>
    <row r="634" spans="2:13" ht="12.75" x14ac:dyDescent="0.2">
      <c r="B634" s="53"/>
      <c r="G634" s="54"/>
      <c r="K634" s="15"/>
      <c r="L634" s="15"/>
      <c r="M634" s="15"/>
    </row>
    <row r="635" spans="2:13" ht="12.75" x14ac:dyDescent="0.2">
      <c r="B635" s="53"/>
      <c r="G635" s="54"/>
      <c r="K635" s="15"/>
      <c r="L635" s="15"/>
      <c r="M635" s="15"/>
    </row>
    <row r="636" spans="2:13" ht="12.75" x14ac:dyDescent="0.2">
      <c r="B636" s="53"/>
      <c r="G636" s="54"/>
      <c r="K636" s="15"/>
      <c r="L636" s="15"/>
      <c r="M636" s="15"/>
    </row>
    <row r="637" spans="2:13" ht="12.75" x14ac:dyDescent="0.2">
      <c r="B637" s="53"/>
      <c r="G637" s="54"/>
      <c r="K637" s="15"/>
      <c r="L637" s="15"/>
      <c r="M637" s="15"/>
    </row>
    <row r="638" spans="2:13" ht="12.75" x14ac:dyDescent="0.2">
      <c r="B638" s="53"/>
      <c r="G638" s="54"/>
      <c r="K638" s="15"/>
      <c r="L638" s="15"/>
      <c r="M638" s="15"/>
    </row>
    <row r="639" spans="2:13" ht="12.75" x14ac:dyDescent="0.2">
      <c r="B639" s="53"/>
      <c r="G639" s="54"/>
      <c r="K639" s="15"/>
      <c r="L639" s="15"/>
      <c r="M639" s="15"/>
    </row>
    <row r="640" spans="2:13" ht="12.75" x14ac:dyDescent="0.2">
      <c r="B640" s="53"/>
      <c r="G640" s="54"/>
      <c r="K640" s="15"/>
      <c r="L640" s="15"/>
      <c r="M640" s="15"/>
    </row>
    <row r="641" spans="2:13" ht="12.75" x14ac:dyDescent="0.2">
      <c r="B641" s="53"/>
      <c r="G641" s="54"/>
      <c r="K641" s="15"/>
      <c r="L641" s="15"/>
      <c r="M641" s="15"/>
    </row>
    <row r="642" spans="2:13" ht="12.75" x14ac:dyDescent="0.2">
      <c r="B642" s="53"/>
      <c r="G642" s="54"/>
      <c r="K642" s="15"/>
      <c r="L642" s="15"/>
      <c r="M642" s="15"/>
    </row>
    <row r="643" spans="2:13" ht="12.75" x14ac:dyDescent="0.2">
      <c r="B643" s="53"/>
      <c r="G643" s="54"/>
      <c r="K643" s="15"/>
      <c r="L643" s="15"/>
      <c r="M643" s="15"/>
    </row>
    <row r="644" spans="2:13" ht="12.75" x14ac:dyDescent="0.2">
      <c r="B644" s="53"/>
      <c r="G644" s="54"/>
      <c r="K644" s="15"/>
      <c r="L644" s="15"/>
      <c r="M644" s="15"/>
    </row>
    <row r="645" spans="2:13" ht="12.75" x14ac:dyDescent="0.2">
      <c r="B645" s="53"/>
      <c r="G645" s="54"/>
      <c r="K645" s="15"/>
      <c r="L645" s="15"/>
      <c r="M645" s="15"/>
    </row>
    <row r="646" spans="2:13" ht="12.75" x14ac:dyDescent="0.2">
      <c r="B646" s="53"/>
      <c r="G646" s="54"/>
      <c r="K646" s="15"/>
      <c r="L646" s="15"/>
      <c r="M646" s="15"/>
    </row>
    <row r="647" spans="2:13" ht="12.75" x14ac:dyDescent="0.2">
      <c r="B647" s="53"/>
      <c r="G647" s="54"/>
      <c r="K647" s="15"/>
      <c r="L647" s="15"/>
      <c r="M647" s="15"/>
    </row>
    <row r="648" spans="2:13" ht="12.75" x14ac:dyDescent="0.2">
      <c r="B648" s="53"/>
      <c r="G648" s="54"/>
      <c r="K648" s="15"/>
      <c r="L648" s="15"/>
      <c r="M648" s="15"/>
    </row>
    <row r="649" spans="2:13" ht="12.75" x14ac:dyDescent="0.2">
      <c r="B649" s="53"/>
      <c r="G649" s="54"/>
      <c r="K649" s="15"/>
      <c r="L649" s="15"/>
      <c r="M649" s="15"/>
    </row>
    <row r="650" spans="2:13" ht="12.75" x14ac:dyDescent="0.2">
      <c r="B650" s="53"/>
      <c r="G650" s="54"/>
      <c r="K650" s="15"/>
      <c r="L650" s="15"/>
      <c r="M650" s="15"/>
    </row>
    <row r="651" spans="2:13" ht="12.75" x14ac:dyDescent="0.2">
      <c r="B651" s="53"/>
      <c r="G651" s="54"/>
      <c r="K651" s="15"/>
      <c r="L651" s="15"/>
      <c r="M651" s="15"/>
    </row>
    <row r="652" spans="2:13" ht="12.75" x14ac:dyDescent="0.2">
      <c r="B652" s="53"/>
      <c r="G652" s="54"/>
      <c r="K652" s="15"/>
      <c r="L652" s="15"/>
      <c r="M652" s="15"/>
    </row>
    <row r="653" spans="2:13" ht="12.75" x14ac:dyDescent="0.2">
      <c r="B653" s="53"/>
      <c r="G653" s="54"/>
      <c r="K653" s="15"/>
      <c r="L653" s="15"/>
      <c r="M653" s="15"/>
    </row>
    <row r="654" spans="2:13" ht="12.75" x14ac:dyDescent="0.2">
      <c r="B654" s="53"/>
      <c r="G654" s="54"/>
      <c r="K654" s="15"/>
      <c r="L654" s="15"/>
      <c r="M654" s="15"/>
    </row>
    <row r="655" spans="2:13" ht="12.75" x14ac:dyDescent="0.2">
      <c r="B655" s="53"/>
      <c r="G655" s="54"/>
      <c r="K655" s="15"/>
      <c r="L655" s="15"/>
      <c r="M655" s="15"/>
    </row>
    <row r="656" spans="2:13" ht="12.75" x14ac:dyDescent="0.2">
      <c r="B656" s="53"/>
      <c r="G656" s="54"/>
      <c r="K656" s="15"/>
      <c r="L656" s="15"/>
      <c r="M656" s="15"/>
    </row>
    <row r="657" spans="2:13" ht="12.75" x14ac:dyDescent="0.2">
      <c r="B657" s="53"/>
      <c r="G657" s="54"/>
      <c r="K657" s="15"/>
      <c r="L657" s="15"/>
      <c r="M657" s="15"/>
    </row>
    <row r="658" spans="2:13" ht="12.75" x14ac:dyDescent="0.2">
      <c r="B658" s="53"/>
      <c r="G658" s="54"/>
      <c r="K658" s="15"/>
      <c r="L658" s="15"/>
      <c r="M658" s="15"/>
    </row>
    <row r="659" spans="2:13" ht="12.75" x14ac:dyDescent="0.2">
      <c r="B659" s="53"/>
      <c r="G659" s="54"/>
      <c r="K659" s="15"/>
      <c r="L659" s="15"/>
      <c r="M659" s="15"/>
    </row>
    <row r="660" spans="2:13" ht="12.75" x14ac:dyDescent="0.2">
      <c r="B660" s="53"/>
      <c r="G660" s="54"/>
      <c r="K660" s="15"/>
      <c r="L660" s="15"/>
      <c r="M660" s="15"/>
    </row>
    <row r="661" spans="2:13" ht="12.75" x14ac:dyDescent="0.2">
      <c r="B661" s="53"/>
      <c r="G661" s="54"/>
      <c r="K661" s="15"/>
      <c r="L661" s="15"/>
      <c r="M661" s="15"/>
    </row>
    <row r="662" spans="2:13" ht="12.75" x14ac:dyDescent="0.2">
      <c r="B662" s="53"/>
      <c r="G662" s="54"/>
      <c r="K662" s="15"/>
      <c r="L662" s="15"/>
      <c r="M662" s="15"/>
    </row>
    <row r="663" spans="2:13" ht="12.75" x14ac:dyDescent="0.2">
      <c r="B663" s="53"/>
      <c r="G663" s="54"/>
      <c r="K663" s="15"/>
      <c r="L663" s="15"/>
      <c r="M663" s="15"/>
    </row>
    <row r="664" spans="2:13" ht="12.75" x14ac:dyDescent="0.2">
      <c r="B664" s="53"/>
      <c r="G664" s="54"/>
      <c r="K664" s="15"/>
      <c r="L664" s="15"/>
      <c r="M664" s="15"/>
    </row>
    <row r="665" spans="2:13" ht="12.75" x14ac:dyDescent="0.2">
      <c r="B665" s="53"/>
      <c r="G665" s="54"/>
      <c r="K665" s="15"/>
      <c r="L665" s="15"/>
      <c r="M665" s="15"/>
    </row>
    <row r="666" spans="2:13" ht="12.75" x14ac:dyDescent="0.2">
      <c r="B666" s="53"/>
      <c r="G666" s="54"/>
      <c r="K666" s="15"/>
      <c r="L666" s="15"/>
      <c r="M666" s="15"/>
    </row>
    <row r="667" spans="2:13" ht="12.75" x14ac:dyDescent="0.2">
      <c r="B667" s="53"/>
      <c r="G667" s="54"/>
      <c r="K667" s="15"/>
      <c r="L667" s="15"/>
      <c r="M667" s="15"/>
    </row>
    <row r="668" spans="2:13" ht="12.75" x14ac:dyDescent="0.2">
      <c r="B668" s="53"/>
      <c r="G668" s="54"/>
      <c r="K668" s="15"/>
      <c r="L668" s="15"/>
      <c r="M668" s="15"/>
    </row>
    <row r="669" spans="2:13" ht="12.75" x14ac:dyDescent="0.2">
      <c r="B669" s="53"/>
      <c r="G669" s="54"/>
      <c r="K669" s="15"/>
      <c r="L669" s="15"/>
      <c r="M669" s="15"/>
    </row>
    <row r="670" spans="2:13" ht="12.75" x14ac:dyDescent="0.2">
      <c r="B670" s="53"/>
      <c r="G670" s="54"/>
      <c r="K670" s="15"/>
      <c r="L670" s="15"/>
      <c r="M670" s="15"/>
    </row>
    <row r="671" spans="2:13" ht="12.75" x14ac:dyDescent="0.2">
      <c r="B671" s="53"/>
      <c r="G671" s="54"/>
      <c r="K671" s="15"/>
      <c r="L671" s="15"/>
      <c r="M671" s="15"/>
    </row>
    <row r="672" spans="2:13" ht="12.75" x14ac:dyDescent="0.2">
      <c r="B672" s="53"/>
      <c r="G672" s="54"/>
      <c r="K672" s="15"/>
      <c r="L672" s="15"/>
      <c r="M672" s="15"/>
    </row>
    <row r="673" spans="2:13" ht="12.75" x14ac:dyDescent="0.2">
      <c r="B673" s="53"/>
      <c r="G673" s="54"/>
      <c r="K673" s="15"/>
      <c r="L673" s="15"/>
      <c r="M673" s="15"/>
    </row>
    <row r="674" spans="2:13" ht="12.75" x14ac:dyDescent="0.2">
      <c r="B674" s="53"/>
      <c r="G674" s="54"/>
      <c r="K674" s="15"/>
      <c r="L674" s="15"/>
      <c r="M674" s="15"/>
    </row>
    <row r="675" spans="2:13" ht="12.75" x14ac:dyDescent="0.2">
      <c r="B675" s="53"/>
      <c r="G675" s="54"/>
      <c r="K675" s="15"/>
      <c r="L675" s="15"/>
      <c r="M675" s="15"/>
    </row>
    <row r="676" spans="2:13" ht="12.75" x14ac:dyDescent="0.2">
      <c r="B676" s="53"/>
      <c r="G676" s="54"/>
      <c r="K676" s="15"/>
      <c r="L676" s="15"/>
      <c r="M676" s="15"/>
    </row>
    <row r="677" spans="2:13" ht="12.75" x14ac:dyDescent="0.2">
      <c r="B677" s="53"/>
      <c r="G677" s="54"/>
      <c r="K677" s="15"/>
      <c r="L677" s="15"/>
      <c r="M677" s="15"/>
    </row>
    <row r="678" spans="2:13" ht="12.75" x14ac:dyDescent="0.2">
      <c r="B678" s="53"/>
      <c r="G678" s="54"/>
      <c r="K678" s="15"/>
      <c r="L678" s="15"/>
      <c r="M678" s="15"/>
    </row>
    <row r="679" spans="2:13" ht="12.75" x14ac:dyDescent="0.2">
      <c r="B679" s="53"/>
      <c r="G679" s="54"/>
      <c r="K679" s="15"/>
      <c r="L679" s="15"/>
      <c r="M679" s="15"/>
    </row>
    <row r="680" spans="2:13" ht="12.75" x14ac:dyDescent="0.2">
      <c r="B680" s="53"/>
      <c r="G680" s="54"/>
      <c r="K680" s="15"/>
      <c r="L680" s="15"/>
      <c r="M680" s="15"/>
    </row>
    <row r="681" spans="2:13" ht="12.75" x14ac:dyDescent="0.2">
      <c r="B681" s="53"/>
      <c r="G681" s="54"/>
      <c r="K681" s="15"/>
      <c r="L681" s="15"/>
      <c r="M681" s="15"/>
    </row>
    <row r="682" spans="2:13" ht="12.75" x14ac:dyDescent="0.2">
      <c r="B682" s="53"/>
      <c r="G682" s="54"/>
      <c r="K682" s="15"/>
      <c r="L682" s="15"/>
      <c r="M682" s="15"/>
    </row>
    <row r="683" spans="2:13" ht="12.75" x14ac:dyDescent="0.2">
      <c r="B683" s="53"/>
      <c r="G683" s="54"/>
      <c r="K683" s="15"/>
      <c r="L683" s="15"/>
      <c r="M683" s="15"/>
    </row>
    <row r="684" spans="2:13" ht="12.75" x14ac:dyDescent="0.2">
      <c r="B684" s="53"/>
      <c r="G684" s="54"/>
      <c r="K684" s="15"/>
      <c r="L684" s="15"/>
      <c r="M684" s="15"/>
    </row>
    <row r="685" spans="2:13" ht="12.75" x14ac:dyDescent="0.2">
      <c r="B685" s="53"/>
      <c r="G685" s="54"/>
      <c r="K685" s="15"/>
      <c r="L685" s="15"/>
      <c r="M685" s="15"/>
    </row>
    <row r="686" spans="2:13" ht="12.75" x14ac:dyDescent="0.2">
      <c r="B686" s="53"/>
      <c r="G686" s="54"/>
      <c r="K686" s="15"/>
      <c r="L686" s="15"/>
      <c r="M686" s="15"/>
    </row>
    <row r="687" spans="2:13" ht="12.75" x14ac:dyDescent="0.2">
      <c r="B687" s="53"/>
      <c r="G687" s="54"/>
      <c r="K687" s="15"/>
      <c r="L687" s="15"/>
      <c r="M687" s="15"/>
    </row>
    <row r="688" spans="2:13" ht="12.75" x14ac:dyDescent="0.2">
      <c r="B688" s="53"/>
      <c r="G688" s="54"/>
      <c r="K688" s="15"/>
      <c r="L688" s="15"/>
      <c r="M688" s="15"/>
    </row>
    <row r="689" spans="2:13" ht="12.75" x14ac:dyDescent="0.2">
      <c r="B689" s="53"/>
      <c r="G689" s="54"/>
      <c r="K689" s="15"/>
      <c r="L689" s="15"/>
      <c r="M689" s="15"/>
    </row>
    <row r="690" spans="2:13" ht="12.75" x14ac:dyDescent="0.2">
      <c r="B690" s="53"/>
      <c r="G690" s="54"/>
      <c r="K690" s="15"/>
      <c r="L690" s="15"/>
      <c r="M690" s="15"/>
    </row>
    <row r="691" spans="2:13" ht="12.75" x14ac:dyDescent="0.2">
      <c r="B691" s="53"/>
      <c r="G691" s="54"/>
      <c r="K691" s="15"/>
      <c r="L691" s="15"/>
      <c r="M691" s="15"/>
    </row>
    <row r="692" spans="2:13" ht="12.75" x14ac:dyDescent="0.2">
      <c r="B692" s="53"/>
      <c r="G692" s="54"/>
      <c r="K692" s="15"/>
      <c r="L692" s="15"/>
      <c r="M692" s="15"/>
    </row>
    <row r="693" spans="2:13" ht="12.75" x14ac:dyDescent="0.2">
      <c r="B693" s="53"/>
      <c r="G693" s="54"/>
      <c r="K693" s="15"/>
      <c r="L693" s="15"/>
      <c r="M693" s="15"/>
    </row>
    <row r="694" spans="2:13" ht="12.75" x14ac:dyDescent="0.2">
      <c r="B694" s="53"/>
      <c r="G694" s="54"/>
      <c r="K694" s="15"/>
      <c r="L694" s="15"/>
      <c r="M694" s="15"/>
    </row>
    <row r="695" spans="2:13" ht="12.75" x14ac:dyDescent="0.2">
      <c r="B695" s="53"/>
      <c r="G695" s="54"/>
      <c r="K695" s="15"/>
      <c r="L695" s="15"/>
      <c r="M695" s="15"/>
    </row>
    <row r="696" spans="2:13" ht="12.75" x14ac:dyDescent="0.2">
      <c r="B696" s="53"/>
      <c r="G696" s="54"/>
      <c r="K696" s="15"/>
      <c r="L696" s="15"/>
      <c r="M696" s="15"/>
    </row>
    <row r="697" spans="2:13" ht="12.75" x14ac:dyDescent="0.2">
      <c r="B697" s="53"/>
      <c r="G697" s="54"/>
      <c r="K697" s="15"/>
      <c r="L697" s="15"/>
      <c r="M697" s="15"/>
    </row>
    <row r="698" spans="2:13" ht="12.75" x14ac:dyDescent="0.2">
      <c r="B698" s="53"/>
      <c r="G698" s="54"/>
      <c r="K698" s="15"/>
      <c r="L698" s="15"/>
      <c r="M698" s="15"/>
    </row>
    <row r="699" spans="2:13" ht="12.75" x14ac:dyDescent="0.2">
      <c r="B699" s="53"/>
      <c r="G699" s="54"/>
      <c r="K699" s="15"/>
      <c r="L699" s="15"/>
      <c r="M699" s="15"/>
    </row>
    <row r="700" spans="2:13" ht="12.75" x14ac:dyDescent="0.2">
      <c r="B700" s="53"/>
      <c r="G700" s="54"/>
      <c r="K700" s="15"/>
      <c r="L700" s="15"/>
      <c r="M700" s="15"/>
    </row>
    <row r="701" spans="2:13" ht="12.75" x14ac:dyDescent="0.2">
      <c r="B701" s="53"/>
      <c r="G701" s="54"/>
      <c r="K701" s="15"/>
      <c r="L701" s="15"/>
      <c r="M701" s="15"/>
    </row>
    <row r="702" spans="2:13" ht="12.75" x14ac:dyDescent="0.2">
      <c r="B702" s="53"/>
      <c r="G702" s="54"/>
      <c r="K702" s="15"/>
      <c r="L702" s="15"/>
      <c r="M702" s="15"/>
    </row>
    <row r="703" spans="2:13" ht="12.75" x14ac:dyDescent="0.2">
      <c r="B703" s="53"/>
      <c r="G703" s="54"/>
      <c r="K703" s="15"/>
      <c r="L703" s="15"/>
      <c r="M703" s="15"/>
    </row>
    <row r="704" spans="2:13" ht="12.75" x14ac:dyDescent="0.2">
      <c r="B704" s="53"/>
      <c r="G704" s="54"/>
      <c r="K704" s="15"/>
      <c r="L704" s="15"/>
      <c r="M704" s="15"/>
    </row>
    <row r="705" spans="2:13" ht="12.75" x14ac:dyDescent="0.2">
      <c r="B705" s="53"/>
      <c r="G705" s="54"/>
      <c r="K705" s="15"/>
      <c r="L705" s="15"/>
      <c r="M705" s="15"/>
    </row>
    <row r="706" spans="2:13" ht="12.75" x14ac:dyDescent="0.2">
      <c r="B706" s="53"/>
      <c r="G706" s="54"/>
      <c r="K706" s="15"/>
      <c r="L706" s="15"/>
      <c r="M706" s="15"/>
    </row>
    <row r="707" spans="2:13" ht="12.75" x14ac:dyDescent="0.2">
      <c r="B707" s="53"/>
      <c r="G707" s="54"/>
      <c r="K707" s="15"/>
      <c r="L707" s="15"/>
      <c r="M707" s="15"/>
    </row>
    <row r="708" spans="2:13" ht="12.75" x14ac:dyDescent="0.2">
      <c r="B708" s="53"/>
      <c r="G708" s="54"/>
      <c r="K708" s="15"/>
      <c r="L708" s="15"/>
      <c r="M708" s="15"/>
    </row>
    <row r="709" spans="2:13" ht="12.75" x14ac:dyDescent="0.2">
      <c r="B709" s="53"/>
      <c r="G709" s="54"/>
      <c r="K709" s="15"/>
      <c r="L709" s="15"/>
      <c r="M709" s="15"/>
    </row>
    <row r="710" spans="2:13" ht="12.75" x14ac:dyDescent="0.2">
      <c r="B710" s="53"/>
      <c r="G710" s="54"/>
      <c r="K710" s="15"/>
      <c r="L710" s="15"/>
      <c r="M710" s="15"/>
    </row>
    <row r="711" spans="2:13" ht="12.75" x14ac:dyDescent="0.2">
      <c r="B711" s="53"/>
      <c r="G711" s="54"/>
      <c r="K711" s="15"/>
      <c r="L711" s="15"/>
      <c r="M711" s="15"/>
    </row>
    <row r="712" spans="2:13" ht="12.75" x14ac:dyDescent="0.2">
      <c r="B712" s="53"/>
      <c r="G712" s="54"/>
      <c r="K712" s="15"/>
      <c r="L712" s="15"/>
      <c r="M712" s="15"/>
    </row>
    <row r="713" spans="2:13" ht="12.75" x14ac:dyDescent="0.2">
      <c r="B713" s="53"/>
      <c r="G713" s="54"/>
      <c r="K713" s="15"/>
      <c r="L713" s="15"/>
      <c r="M713" s="15"/>
    </row>
    <row r="714" spans="2:13" ht="12.75" x14ac:dyDescent="0.2">
      <c r="B714" s="53"/>
      <c r="G714" s="54"/>
      <c r="K714" s="15"/>
      <c r="L714" s="15"/>
      <c r="M714" s="15"/>
    </row>
    <row r="715" spans="2:13" ht="12.75" x14ac:dyDescent="0.2">
      <c r="B715" s="53"/>
      <c r="G715" s="54"/>
      <c r="K715" s="15"/>
      <c r="L715" s="15"/>
      <c r="M715" s="15"/>
    </row>
    <row r="716" spans="2:13" ht="12.75" x14ac:dyDescent="0.2">
      <c r="B716" s="53"/>
      <c r="G716" s="54"/>
      <c r="K716" s="15"/>
      <c r="L716" s="15"/>
      <c r="M716" s="15"/>
    </row>
    <row r="717" spans="2:13" ht="12.75" x14ac:dyDescent="0.2">
      <c r="B717" s="53"/>
      <c r="G717" s="54"/>
      <c r="K717" s="15"/>
      <c r="L717" s="15"/>
      <c r="M717" s="15"/>
    </row>
    <row r="718" spans="2:13" ht="12.75" x14ac:dyDescent="0.2">
      <c r="B718" s="53"/>
      <c r="G718" s="54"/>
      <c r="K718" s="15"/>
      <c r="L718" s="15"/>
      <c r="M718" s="15"/>
    </row>
    <row r="719" spans="2:13" ht="12.75" x14ac:dyDescent="0.2">
      <c r="B719" s="53"/>
      <c r="G719" s="54"/>
      <c r="K719" s="15"/>
      <c r="L719" s="15"/>
      <c r="M719" s="15"/>
    </row>
    <row r="720" spans="2:13" ht="12.75" x14ac:dyDescent="0.2">
      <c r="B720" s="53"/>
      <c r="G720" s="54"/>
      <c r="K720" s="15"/>
      <c r="L720" s="15"/>
      <c r="M720" s="15"/>
    </row>
    <row r="721" spans="2:13" ht="12.75" x14ac:dyDescent="0.2">
      <c r="B721" s="53"/>
      <c r="G721" s="54"/>
      <c r="K721" s="15"/>
      <c r="L721" s="15"/>
      <c r="M721" s="15"/>
    </row>
    <row r="722" spans="2:13" ht="12.75" x14ac:dyDescent="0.2">
      <c r="B722" s="53"/>
      <c r="G722" s="54"/>
      <c r="K722" s="15"/>
      <c r="L722" s="15"/>
      <c r="M722" s="15"/>
    </row>
    <row r="723" spans="2:13" ht="12.75" x14ac:dyDescent="0.2">
      <c r="B723" s="53"/>
      <c r="G723" s="54"/>
      <c r="K723" s="15"/>
      <c r="L723" s="15"/>
      <c r="M723" s="15"/>
    </row>
    <row r="724" spans="2:13" ht="12.75" x14ac:dyDescent="0.2">
      <c r="B724" s="53"/>
      <c r="G724" s="54"/>
      <c r="K724" s="15"/>
      <c r="L724" s="15"/>
      <c r="M724" s="15"/>
    </row>
    <row r="725" spans="2:13" ht="12.75" x14ac:dyDescent="0.2">
      <c r="B725" s="53"/>
      <c r="G725" s="54"/>
      <c r="K725" s="15"/>
      <c r="L725" s="15"/>
      <c r="M725" s="15"/>
    </row>
    <row r="726" spans="2:13" ht="12.75" x14ac:dyDescent="0.2">
      <c r="B726" s="53"/>
      <c r="G726" s="54"/>
      <c r="K726" s="15"/>
      <c r="L726" s="15"/>
      <c r="M726" s="15"/>
    </row>
    <row r="727" spans="2:13" ht="12.75" x14ac:dyDescent="0.2">
      <c r="B727" s="53"/>
      <c r="G727" s="54"/>
      <c r="K727" s="15"/>
      <c r="L727" s="15"/>
      <c r="M727" s="15"/>
    </row>
    <row r="728" spans="2:13" ht="12.75" x14ac:dyDescent="0.2">
      <c r="B728" s="53"/>
      <c r="G728" s="54"/>
      <c r="K728" s="15"/>
      <c r="L728" s="15"/>
      <c r="M728" s="15"/>
    </row>
    <row r="729" spans="2:13" ht="12.75" x14ac:dyDescent="0.2">
      <c r="B729" s="53"/>
      <c r="G729" s="54"/>
      <c r="K729" s="15"/>
      <c r="L729" s="15"/>
      <c r="M729" s="15"/>
    </row>
    <row r="730" spans="2:13" ht="12.75" x14ac:dyDescent="0.2">
      <c r="B730" s="53"/>
      <c r="G730" s="54"/>
      <c r="K730" s="15"/>
      <c r="L730" s="15"/>
      <c r="M730" s="15"/>
    </row>
    <row r="731" spans="2:13" ht="12.75" x14ac:dyDescent="0.2">
      <c r="B731" s="53"/>
      <c r="G731" s="54"/>
      <c r="K731" s="15"/>
      <c r="L731" s="15"/>
      <c r="M731" s="15"/>
    </row>
    <row r="732" spans="2:13" ht="12.75" x14ac:dyDescent="0.2">
      <c r="B732" s="53"/>
      <c r="G732" s="54"/>
      <c r="K732" s="15"/>
      <c r="L732" s="15"/>
      <c r="M732" s="15"/>
    </row>
    <row r="733" spans="2:13" ht="12.75" x14ac:dyDescent="0.2">
      <c r="B733" s="53"/>
      <c r="G733" s="54"/>
      <c r="K733" s="15"/>
      <c r="L733" s="15"/>
      <c r="M733" s="15"/>
    </row>
    <row r="734" spans="2:13" ht="12.75" x14ac:dyDescent="0.2">
      <c r="B734" s="53"/>
      <c r="G734" s="54"/>
      <c r="K734" s="15"/>
      <c r="L734" s="15"/>
      <c r="M734" s="15"/>
    </row>
    <row r="735" spans="2:13" ht="12.75" x14ac:dyDescent="0.2">
      <c r="B735" s="53"/>
      <c r="G735" s="54"/>
      <c r="K735" s="15"/>
      <c r="L735" s="15"/>
      <c r="M735" s="15"/>
    </row>
    <row r="736" spans="2:13" ht="12.75" x14ac:dyDescent="0.2">
      <c r="B736" s="53"/>
      <c r="G736" s="54"/>
      <c r="K736" s="15"/>
      <c r="L736" s="15"/>
      <c r="M736" s="15"/>
    </row>
    <row r="737" spans="2:13" ht="12.75" x14ac:dyDescent="0.2">
      <c r="B737" s="53"/>
      <c r="G737" s="54"/>
      <c r="K737" s="15"/>
      <c r="L737" s="15"/>
      <c r="M737" s="15"/>
    </row>
    <row r="738" spans="2:13" ht="12.75" x14ac:dyDescent="0.2">
      <c r="B738" s="53"/>
      <c r="G738" s="54"/>
      <c r="K738" s="15"/>
      <c r="L738" s="15"/>
      <c r="M738" s="15"/>
    </row>
    <row r="739" spans="2:13" ht="12.75" x14ac:dyDescent="0.2">
      <c r="B739" s="53"/>
      <c r="G739" s="54"/>
      <c r="K739" s="15"/>
      <c r="L739" s="15"/>
      <c r="M739" s="15"/>
    </row>
    <row r="740" spans="2:13" ht="12.75" x14ac:dyDescent="0.2">
      <c r="B740" s="53"/>
      <c r="G740" s="54"/>
      <c r="K740" s="15"/>
      <c r="L740" s="15"/>
      <c r="M740" s="15"/>
    </row>
    <row r="741" spans="2:13" ht="12.75" x14ac:dyDescent="0.2">
      <c r="B741" s="53"/>
      <c r="G741" s="54"/>
      <c r="K741" s="15"/>
      <c r="L741" s="15"/>
      <c r="M741" s="15"/>
    </row>
    <row r="742" spans="2:13" ht="12.75" x14ac:dyDescent="0.2">
      <c r="B742" s="53"/>
      <c r="G742" s="54"/>
      <c r="K742" s="15"/>
      <c r="L742" s="15"/>
      <c r="M742" s="15"/>
    </row>
    <row r="743" spans="2:13" ht="12.75" x14ac:dyDescent="0.2">
      <c r="B743" s="53"/>
      <c r="G743" s="54"/>
      <c r="K743" s="15"/>
      <c r="L743" s="15"/>
      <c r="M743" s="15"/>
    </row>
    <row r="744" spans="2:13" ht="12.75" x14ac:dyDescent="0.2">
      <c r="B744" s="53"/>
      <c r="G744" s="54"/>
      <c r="K744" s="15"/>
      <c r="L744" s="15"/>
      <c r="M744" s="15"/>
    </row>
    <row r="745" spans="2:13" ht="12.75" x14ac:dyDescent="0.2">
      <c r="B745" s="53"/>
      <c r="G745" s="54"/>
      <c r="K745" s="15"/>
      <c r="L745" s="15"/>
      <c r="M745" s="15"/>
    </row>
    <row r="746" spans="2:13" ht="12.75" x14ac:dyDescent="0.2">
      <c r="B746" s="53"/>
      <c r="G746" s="54"/>
      <c r="K746" s="15"/>
      <c r="L746" s="15"/>
      <c r="M746" s="15"/>
    </row>
    <row r="747" spans="2:13" ht="12.75" x14ac:dyDescent="0.2">
      <c r="B747" s="53"/>
      <c r="G747" s="54"/>
      <c r="K747" s="15"/>
      <c r="L747" s="15"/>
      <c r="M747" s="15"/>
    </row>
    <row r="748" spans="2:13" ht="12.75" x14ac:dyDescent="0.2">
      <c r="B748" s="53"/>
      <c r="G748" s="54"/>
      <c r="K748" s="15"/>
      <c r="L748" s="15"/>
      <c r="M748" s="15"/>
    </row>
    <row r="749" spans="2:13" ht="12.75" x14ac:dyDescent="0.2">
      <c r="B749" s="53"/>
      <c r="G749" s="54"/>
      <c r="K749" s="15"/>
      <c r="L749" s="15"/>
      <c r="M749" s="15"/>
    </row>
    <row r="750" spans="2:13" ht="12.75" x14ac:dyDescent="0.2">
      <c r="B750" s="53"/>
      <c r="G750" s="54"/>
      <c r="K750" s="15"/>
      <c r="L750" s="15"/>
      <c r="M750" s="15"/>
    </row>
    <row r="751" spans="2:13" ht="12.75" x14ac:dyDescent="0.2">
      <c r="B751" s="53"/>
      <c r="G751" s="54"/>
      <c r="K751" s="15"/>
      <c r="L751" s="15"/>
      <c r="M751" s="15"/>
    </row>
    <row r="752" spans="2:13" ht="12.75" x14ac:dyDescent="0.2">
      <c r="B752" s="53"/>
      <c r="G752" s="54"/>
      <c r="K752" s="15"/>
      <c r="L752" s="15"/>
      <c r="M752" s="15"/>
    </row>
    <row r="753" spans="2:13" ht="12.75" x14ac:dyDescent="0.2">
      <c r="B753" s="53"/>
      <c r="G753" s="54"/>
      <c r="K753" s="15"/>
      <c r="L753" s="15"/>
      <c r="M753" s="15"/>
    </row>
    <row r="754" spans="2:13" ht="12.75" x14ac:dyDescent="0.2">
      <c r="B754" s="53"/>
      <c r="G754" s="54"/>
      <c r="K754" s="15"/>
      <c r="L754" s="15"/>
      <c r="M754" s="15"/>
    </row>
    <row r="755" spans="2:13" ht="12.75" x14ac:dyDescent="0.2">
      <c r="B755" s="53"/>
      <c r="G755" s="54"/>
      <c r="K755" s="15"/>
      <c r="L755" s="15"/>
      <c r="M755" s="15"/>
    </row>
    <row r="756" spans="2:13" ht="12.75" x14ac:dyDescent="0.2">
      <c r="B756" s="53"/>
      <c r="G756" s="54"/>
      <c r="K756" s="15"/>
      <c r="L756" s="15"/>
      <c r="M756" s="15"/>
    </row>
    <row r="757" spans="2:13" ht="12.75" x14ac:dyDescent="0.2">
      <c r="B757" s="53"/>
      <c r="G757" s="54"/>
      <c r="K757" s="15"/>
      <c r="L757" s="15"/>
      <c r="M757" s="15"/>
    </row>
    <row r="758" spans="2:13" ht="12.75" x14ac:dyDescent="0.2">
      <c r="B758" s="53"/>
      <c r="G758" s="54"/>
      <c r="K758" s="15"/>
      <c r="L758" s="15"/>
      <c r="M758" s="15"/>
    </row>
    <row r="759" spans="2:13" ht="12.75" x14ac:dyDescent="0.2">
      <c r="B759" s="53"/>
      <c r="G759" s="54"/>
      <c r="K759" s="15"/>
      <c r="L759" s="15"/>
      <c r="M759" s="15"/>
    </row>
    <row r="760" spans="2:13" ht="12.75" x14ac:dyDescent="0.2">
      <c r="B760" s="53"/>
      <c r="G760" s="54"/>
      <c r="K760" s="15"/>
      <c r="L760" s="15"/>
      <c r="M760" s="15"/>
    </row>
    <row r="761" spans="2:13" ht="12.75" x14ac:dyDescent="0.2">
      <c r="B761" s="53"/>
      <c r="G761" s="54"/>
      <c r="K761" s="15"/>
      <c r="L761" s="15"/>
      <c r="M761" s="15"/>
    </row>
    <row r="762" spans="2:13" ht="12.75" x14ac:dyDescent="0.2">
      <c r="B762" s="53"/>
      <c r="G762" s="54"/>
      <c r="K762" s="15"/>
      <c r="L762" s="15"/>
      <c r="M762" s="15"/>
    </row>
    <row r="763" spans="2:13" ht="12.75" x14ac:dyDescent="0.2">
      <c r="B763" s="53"/>
      <c r="G763" s="54"/>
      <c r="K763" s="15"/>
      <c r="L763" s="15"/>
      <c r="M763" s="15"/>
    </row>
    <row r="764" spans="2:13" ht="12.75" x14ac:dyDescent="0.2">
      <c r="B764" s="53"/>
      <c r="G764" s="54"/>
      <c r="K764" s="15"/>
      <c r="L764" s="15"/>
      <c r="M764" s="15"/>
    </row>
    <row r="765" spans="2:13" ht="12.75" x14ac:dyDescent="0.2">
      <c r="B765" s="53"/>
      <c r="G765" s="54"/>
      <c r="K765" s="15"/>
      <c r="L765" s="15"/>
      <c r="M765" s="15"/>
    </row>
    <row r="766" spans="2:13" ht="12.75" x14ac:dyDescent="0.2">
      <c r="B766" s="53"/>
      <c r="G766" s="54"/>
      <c r="K766" s="15"/>
      <c r="L766" s="15"/>
      <c r="M766" s="15"/>
    </row>
    <row r="767" spans="2:13" ht="12.75" x14ac:dyDescent="0.2">
      <c r="B767" s="53"/>
      <c r="G767" s="54"/>
      <c r="K767" s="15"/>
      <c r="L767" s="15"/>
      <c r="M767" s="15"/>
    </row>
    <row r="768" spans="2:13" ht="12.75" x14ac:dyDescent="0.2">
      <c r="B768" s="53"/>
      <c r="G768" s="54"/>
      <c r="K768" s="15"/>
      <c r="L768" s="15"/>
      <c r="M768" s="15"/>
    </row>
    <row r="769" spans="2:13" ht="12.75" x14ac:dyDescent="0.2">
      <c r="B769" s="53"/>
      <c r="G769" s="54"/>
      <c r="K769" s="15"/>
      <c r="L769" s="15"/>
      <c r="M769" s="15"/>
    </row>
    <row r="770" spans="2:13" ht="12.75" x14ac:dyDescent="0.2">
      <c r="B770" s="53"/>
      <c r="G770" s="54"/>
      <c r="K770" s="15"/>
      <c r="L770" s="15"/>
      <c r="M770" s="15"/>
    </row>
    <row r="771" spans="2:13" ht="12.75" x14ac:dyDescent="0.2">
      <c r="B771" s="53"/>
      <c r="G771" s="54"/>
      <c r="K771" s="15"/>
      <c r="L771" s="15"/>
      <c r="M771" s="15"/>
    </row>
    <row r="772" spans="2:13" ht="12.75" x14ac:dyDescent="0.2">
      <c r="B772" s="53"/>
      <c r="G772" s="54"/>
      <c r="K772" s="15"/>
      <c r="L772" s="15"/>
      <c r="M772" s="15"/>
    </row>
    <row r="773" spans="2:13" ht="12.75" x14ac:dyDescent="0.2">
      <c r="B773" s="53"/>
      <c r="G773" s="54"/>
      <c r="K773" s="15"/>
      <c r="L773" s="15"/>
      <c r="M773" s="15"/>
    </row>
    <row r="774" spans="2:13" ht="12.75" x14ac:dyDescent="0.2">
      <c r="B774" s="53"/>
      <c r="G774" s="54"/>
      <c r="K774" s="15"/>
      <c r="L774" s="15"/>
      <c r="M774" s="15"/>
    </row>
    <row r="775" spans="2:13" ht="12.75" x14ac:dyDescent="0.2">
      <c r="B775" s="53"/>
      <c r="G775" s="54"/>
      <c r="K775" s="15"/>
      <c r="L775" s="15"/>
      <c r="M775" s="15"/>
    </row>
    <row r="776" spans="2:13" ht="12.75" x14ac:dyDescent="0.2">
      <c r="B776" s="53"/>
      <c r="G776" s="54"/>
      <c r="K776" s="15"/>
      <c r="L776" s="15"/>
      <c r="M776" s="15"/>
    </row>
    <row r="777" spans="2:13" ht="12.75" x14ac:dyDescent="0.2">
      <c r="B777" s="53"/>
      <c r="G777" s="54"/>
      <c r="K777" s="15"/>
      <c r="L777" s="15"/>
      <c r="M777" s="15"/>
    </row>
    <row r="778" spans="2:13" ht="12.75" x14ac:dyDescent="0.2">
      <c r="B778" s="53"/>
      <c r="G778" s="54"/>
      <c r="K778" s="15"/>
      <c r="L778" s="15"/>
      <c r="M778" s="15"/>
    </row>
    <row r="779" spans="2:13" ht="12.75" x14ac:dyDescent="0.2">
      <c r="B779" s="53"/>
      <c r="G779" s="54"/>
      <c r="K779" s="15"/>
      <c r="L779" s="15"/>
      <c r="M779" s="15"/>
    </row>
    <row r="780" spans="2:13" ht="12.75" x14ac:dyDescent="0.2">
      <c r="B780" s="53"/>
      <c r="G780" s="54"/>
      <c r="K780" s="15"/>
      <c r="L780" s="15"/>
      <c r="M780" s="15"/>
    </row>
    <row r="781" spans="2:13" ht="12.75" x14ac:dyDescent="0.2">
      <c r="B781" s="53"/>
      <c r="G781" s="54"/>
      <c r="K781" s="15"/>
      <c r="L781" s="15"/>
      <c r="M781" s="15"/>
    </row>
    <row r="782" spans="2:13" ht="12.75" x14ac:dyDescent="0.2">
      <c r="B782" s="53"/>
      <c r="G782" s="54"/>
      <c r="K782" s="15"/>
      <c r="L782" s="15"/>
      <c r="M782" s="15"/>
    </row>
    <row r="783" spans="2:13" ht="12.75" x14ac:dyDescent="0.2">
      <c r="B783" s="53"/>
      <c r="G783" s="54"/>
      <c r="K783" s="15"/>
      <c r="L783" s="15"/>
      <c r="M783" s="15"/>
    </row>
    <row r="784" spans="2:13" ht="12.75" x14ac:dyDescent="0.2">
      <c r="B784" s="53"/>
      <c r="G784" s="54"/>
      <c r="K784" s="15"/>
      <c r="L784" s="15"/>
      <c r="M784" s="15"/>
    </row>
    <row r="785" spans="2:13" ht="12.75" x14ac:dyDescent="0.2">
      <c r="B785" s="53"/>
      <c r="G785" s="54"/>
      <c r="K785" s="15"/>
      <c r="L785" s="15"/>
      <c r="M785" s="15"/>
    </row>
    <row r="786" spans="2:13" ht="12.75" x14ac:dyDescent="0.2">
      <c r="B786" s="53"/>
      <c r="G786" s="54"/>
      <c r="K786" s="15"/>
      <c r="L786" s="15"/>
      <c r="M786" s="15"/>
    </row>
    <row r="787" spans="2:13" ht="12.75" x14ac:dyDescent="0.2">
      <c r="B787" s="53"/>
      <c r="G787" s="54"/>
      <c r="K787" s="15"/>
      <c r="L787" s="15"/>
      <c r="M787" s="15"/>
    </row>
    <row r="788" spans="2:13" ht="12.75" x14ac:dyDescent="0.2">
      <c r="B788" s="53"/>
      <c r="G788" s="54"/>
      <c r="K788" s="15"/>
      <c r="L788" s="15"/>
      <c r="M788" s="15"/>
    </row>
    <row r="789" spans="2:13" ht="12.75" x14ac:dyDescent="0.2">
      <c r="B789" s="53"/>
      <c r="G789" s="54"/>
      <c r="K789" s="15"/>
      <c r="L789" s="15"/>
      <c r="M789" s="15"/>
    </row>
    <row r="790" spans="2:13" ht="12.75" x14ac:dyDescent="0.2">
      <c r="B790" s="53"/>
      <c r="G790" s="54"/>
      <c r="K790" s="15"/>
      <c r="L790" s="15"/>
      <c r="M790" s="15"/>
    </row>
    <row r="791" spans="2:13" ht="12.75" x14ac:dyDescent="0.2">
      <c r="B791" s="53"/>
      <c r="G791" s="54"/>
      <c r="K791" s="15"/>
      <c r="L791" s="15"/>
      <c r="M791" s="15"/>
    </row>
    <row r="792" spans="2:13" ht="12.75" x14ac:dyDescent="0.2">
      <c r="B792" s="53"/>
      <c r="G792" s="54"/>
      <c r="K792" s="15"/>
      <c r="L792" s="15"/>
      <c r="M792" s="15"/>
    </row>
    <row r="793" spans="2:13" ht="12.75" x14ac:dyDescent="0.2">
      <c r="B793" s="53"/>
      <c r="G793" s="54"/>
      <c r="K793" s="15"/>
      <c r="L793" s="15"/>
      <c r="M793" s="15"/>
    </row>
    <row r="794" spans="2:13" ht="12.75" x14ac:dyDescent="0.2">
      <c r="B794" s="53"/>
      <c r="G794" s="54"/>
      <c r="K794" s="15"/>
      <c r="L794" s="15"/>
      <c r="M794" s="15"/>
    </row>
    <row r="795" spans="2:13" ht="12.75" x14ac:dyDescent="0.2">
      <c r="B795" s="53"/>
      <c r="G795" s="54"/>
      <c r="K795" s="15"/>
      <c r="L795" s="15"/>
      <c r="M795" s="15"/>
    </row>
    <row r="796" spans="2:13" ht="12.75" x14ac:dyDescent="0.2">
      <c r="B796" s="53"/>
      <c r="G796" s="54"/>
      <c r="K796" s="15"/>
      <c r="L796" s="15"/>
      <c r="M796" s="15"/>
    </row>
    <row r="797" spans="2:13" ht="12.75" x14ac:dyDescent="0.2">
      <c r="B797" s="53"/>
      <c r="G797" s="54"/>
      <c r="K797" s="15"/>
      <c r="L797" s="15"/>
      <c r="M797" s="15"/>
    </row>
    <row r="798" spans="2:13" ht="12.75" x14ac:dyDescent="0.2">
      <c r="B798" s="53"/>
      <c r="G798" s="54"/>
      <c r="K798" s="15"/>
      <c r="L798" s="15"/>
      <c r="M798" s="15"/>
    </row>
    <row r="799" spans="2:13" ht="12.75" x14ac:dyDescent="0.2">
      <c r="B799" s="53"/>
      <c r="G799" s="54"/>
      <c r="K799" s="15"/>
      <c r="L799" s="15"/>
      <c r="M799" s="15"/>
    </row>
    <row r="800" spans="2:13" ht="12.75" x14ac:dyDescent="0.2">
      <c r="B800" s="53"/>
      <c r="G800" s="54"/>
      <c r="K800" s="15"/>
      <c r="L800" s="15"/>
      <c r="M800" s="15"/>
    </row>
    <row r="801" spans="2:13" ht="12.75" x14ac:dyDescent="0.2">
      <c r="B801" s="53"/>
      <c r="G801" s="54"/>
      <c r="K801" s="15"/>
      <c r="L801" s="15"/>
      <c r="M801" s="15"/>
    </row>
    <row r="802" spans="2:13" ht="12.75" x14ac:dyDescent="0.2">
      <c r="B802" s="53"/>
      <c r="G802" s="54"/>
      <c r="K802" s="15"/>
      <c r="L802" s="15"/>
      <c r="M802" s="15"/>
    </row>
    <row r="803" spans="2:13" ht="12.75" x14ac:dyDescent="0.2">
      <c r="B803" s="53"/>
      <c r="G803" s="54"/>
      <c r="K803" s="15"/>
      <c r="L803" s="15"/>
      <c r="M803" s="15"/>
    </row>
    <row r="804" spans="2:13" ht="12.75" x14ac:dyDescent="0.2">
      <c r="B804" s="53"/>
      <c r="G804" s="54"/>
      <c r="K804" s="15"/>
      <c r="L804" s="15"/>
      <c r="M804" s="15"/>
    </row>
    <row r="805" spans="2:13" ht="12.75" x14ac:dyDescent="0.2">
      <c r="B805" s="53"/>
      <c r="G805" s="54"/>
      <c r="K805" s="15"/>
      <c r="L805" s="15"/>
      <c r="M805" s="15"/>
    </row>
    <row r="806" spans="2:13" ht="12.75" x14ac:dyDescent="0.2">
      <c r="B806" s="53"/>
      <c r="G806" s="54"/>
      <c r="K806" s="15"/>
      <c r="L806" s="15"/>
      <c r="M806" s="15"/>
    </row>
    <row r="807" spans="2:13" ht="12.75" x14ac:dyDescent="0.2">
      <c r="B807" s="53"/>
      <c r="G807" s="54"/>
      <c r="K807" s="15"/>
      <c r="L807" s="15"/>
      <c r="M807" s="15"/>
    </row>
    <row r="808" spans="2:13" ht="12.75" x14ac:dyDescent="0.2">
      <c r="B808" s="53"/>
      <c r="G808" s="54"/>
      <c r="K808" s="15"/>
      <c r="L808" s="15"/>
      <c r="M808" s="15"/>
    </row>
    <row r="809" spans="2:13" ht="12.75" x14ac:dyDescent="0.2">
      <c r="B809" s="53"/>
      <c r="G809" s="54"/>
      <c r="K809" s="15"/>
      <c r="L809" s="15"/>
      <c r="M809" s="15"/>
    </row>
    <row r="810" spans="2:13" ht="12.75" x14ac:dyDescent="0.2">
      <c r="B810" s="53"/>
      <c r="G810" s="54"/>
      <c r="K810" s="15"/>
      <c r="L810" s="15"/>
      <c r="M810" s="15"/>
    </row>
    <row r="811" spans="2:13" ht="12.75" x14ac:dyDescent="0.2">
      <c r="B811" s="53"/>
      <c r="G811" s="54"/>
      <c r="K811" s="15"/>
      <c r="L811" s="15"/>
      <c r="M811" s="15"/>
    </row>
    <row r="812" spans="2:13" ht="12.75" x14ac:dyDescent="0.2">
      <c r="B812" s="53"/>
      <c r="G812" s="54"/>
      <c r="K812" s="15"/>
      <c r="L812" s="15"/>
      <c r="M812" s="15"/>
    </row>
    <row r="813" spans="2:13" ht="12.75" x14ac:dyDescent="0.2">
      <c r="B813" s="53"/>
      <c r="G813" s="54"/>
      <c r="K813" s="15"/>
      <c r="L813" s="15"/>
      <c r="M813" s="15"/>
    </row>
    <row r="814" spans="2:13" ht="12.75" x14ac:dyDescent="0.2">
      <c r="B814" s="53"/>
      <c r="G814" s="54"/>
      <c r="K814" s="15"/>
      <c r="L814" s="15"/>
      <c r="M814" s="15"/>
    </row>
    <row r="815" spans="2:13" ht="12.75" x14ac:dyDescent="0.2">
      <c r="B815" s="53"/>
      <c r="G815" s="54"/>
      <c r="K815" s="15"/>
      <c r="L815" s="15"/>
      <c r="M815" s="15"/>
    </row>
    <row r="816" spans="2:13" ht="12.75" x14ac:dyDescent="0.2">
      <c r="B816" s="53"/>
      <c r="G816" s="54"/>
      <c r="K816" s="15"/>
      <c r="L816" s="15"/>
      <c r="M816" s="15"/>
    </row>
    <row r="817" spans="2:13" ht="12.75" x14ac:dyDescent="0.2">
      <c r="B817" s="53"/>
      <c r="G817" s="54"/>
      <c r="K817" s="15"/>
      <c r="L817" s="15"/>
      <c r="M817" s="15"/>
    </row>
    <row r="818" spans="2:13" ht="12.75" x14ac:dyDescent="0.2">
      <c r="B818" s="53"/>
      <c r="G818" s="54"/>
      <c r="K818" s="15"/>
      <c r="L818" s="15"/>
      <c r="M818" s="15"/>
    </row>
    <row r="819" spans="2:13" ht="12.75" x14ac:dyDescent="0.2">
      <c r="B819" s="53"/>
      <c r="G819" s="54"/>
      <c r="K819" s="15"/>
      <c r="L819" s="15"/>
      <c r="M819" s="15"/>
    </row>
    <row r="820" spans="2:13" ht="12.75" x14ac:dyDescent="0.2">
      <c r="B820" s="53"/>
      <c r="G820" s="54"/>
      <c r="K820" s="15"/>
      <c r="L820" s="15"/>
      <c r="M820" s="15"/>
    </row>
    <row r="821" spans="2:13" ht="12.75" x14ac:dyDescent="0.2">
      <c r="B821" s="53"/>
      <c r="G821" s="54"/>
      <c r="K821" s="15"/>
      <c r="L821" s="15"/>
      <c r="M821" s="15"/>
    </row>
    <row r="822" spans="2:13" ht="12.75" x14ac:dyDescent="0.2">
      <c r="B822" s="53"/>
      <c r="G822" s="54"/>
      <c r="K822" s="15"/>
      <c r="L822" s="15"/>
      <c r="M822" s="15"/>
    </row>
    <row r="823" spans="2:13" ht="12.75" x14ac:dyDescent="0.2">
      <c r="B823" s="53"/>
      <c r="G823" s="54"/>
      <c r="K823" s="15"/>
      <c r="L823" s="15"/>
      <c r="M823" s="15"/>
    </row>
    <row r="824" spans="2:13" ht="12.75" x14ac:dyDescent="0.2">
      <c r="B824" s="53"/>
      <c r="G824" s="54"/>
      <c r="K824" s="15"/>
      <c r="L824" s="15"/>
      <c r="M824" s="15"/>
    </row>
    <row r="825" spans="2:13" ht="12.75" x14ac:dyDescent="0.2">
      <c r="B825" s="53"/>
      <c r="G825" s="54"/>
      <c r="K825" s="15"/>
      <c r="L825" s="15"/>
      <c r="M825" s="15"/>
    </row>
    <row r="826" spans="2:13" ht="12.75" x14ac:dyDescent="0.2">
      <c r="B826" s="53"/>
      <c r="G826" s="54"/>
      <c r="K826" s="15"/>
      <c r="L826" s="15"/>
      <c r="M826" s="15"/>
    </row>
    <row r="827" spans="2:13" ht="12.75" x14ac:dyDescent="0.2">
      <c r="B827" s="53"/>
      <c r="G827" s="54"/>
      <c r="K827" s="15"/>
      <c r="L827" s="15"/>
      <c r="M827" s="15"/>
    </row>
    <row r="828" spans="2:13" ht="12.75" x14ac:dyDescent="0.2">
      <c r="B828" s="53"/>
      <c r="G828" s="54"/>
      <c r="K828" s="15"/>
      <c r="L828" s="15"/>
      <c r="M828" s="15"/>
    </row>
    <row r="829" spans="2:13" ht="12.75" x14ac:dyDescent="0.2">
      <c r="B829" s="53"/>
      <c r="G829" s="54"/>
      <c r="K829" s="15"/>
      <c r="L829" s="15"/>
      <c r="M829" s="15"/>
    </row>
    <row r="830" spans="2:13" ht="12.75" x14ac:dyDescent="0.2">
      <c r="B830" s="53"/>
      <c r="G830" s="54"/>
      <c r="K830" s="15"/>
      <c r="L830" s="15"/>
      <c r="M830" s="15"/>
    </row>
    <row r="831" spans="2:13" ht="12.75" x14ac:dyDescent="0.2">
      <c r="B831" s="53"/>
      <c r="G831" s="54"/>
      <c r="K831" s="15"/>
      <c r="L831" s="15"/>
      <c r="M831" s="15"/>
    </row>
    <row r="832" spans="2:13" ht="12.75" x14ac:dyDescent="0.2">
      <c r="B832" s="53"/>
      <c r="G832" s="54"/>
      <c r="K832" s="15"/>
      <c r="L832" s="15"/>
      <c r="M832" s="15"/>
    </row>
    <row r="833" spans="2:13" ht="12.75" x14ac:dyDescent="0.2">
      <c r="B833" s="53"/>
      <c r="G833" s="54"/>
      <c r="K833" s="15"/>
      <c r="L833" s="15"/>
      <c r="M833" s="15"/>
    </row>
    <row r="834" spans="2:13" ht="12.75" x14ac:dyDescent="0.2">
      <c r="B834" s="53"/>
      <c r="G834" s="54"/>
      <c r="K834" s="15"/>
      <c r="L834" s="15"/>
      <c r="M834" s="15"/>
    </row>
    <row r="835" spans="2:13" ht="12.75" x14ac:dyDescent="0.2">
      <c r="B835" s="53"/>
      <c r="G835" s="54"/>
      <c r="K835" s="15"/>
      <c r="L835" s="15"/>
      <c r="M835" s="15"/>
    </row>
    <row r="836" spans="2:13" ht="12.75" x14ac:dyDescent="0.2">
      <c r="B836" s="53"/>
      <c r="G836" s="54"/>
      <c r="K836" s="15"/>
      <c r="L836" s="15"/>
      <c r="M836" s="15"/>
    </row>
    <row r="837" spans="2:13" ht="12.75" x14ac:dyDescent="0.2">
      <c r="B837" s="53"/>
      <c r="G837" s="54"/>
      <c r="K837" s="15"/>
      <c r="L837" s="15"/>
      <c r="M837" s="15"/>
    </row>
    <row r="838" spans="2:13" ht="12.75" x14ac:dyDescent="0.2">
      <c r="B838" s="53"/>
      <c r="G838" s="54"/>
      <c r="K838" s="15"/>
      <c r="L838" s="15"/>
      <c r="M838" s="15"/>
    </row>
    <row r="839" spans="2:13" ht="12.75" x14ac:dyDescent="0.2">
      <c r="B839" s="53"/>
      <c r="G839" s="54"/>
      <c r="K839" s="15"/>
      <c r="L839" s="15"/>
      <c r="M839" s="15"/>
    </row>
    <row r="840" spans="2:13" ht="12.75" x14ac:dyDescent="0.2">
      <c r="B840" s="53"/>
      <c r="G840" s="54"/>
      <c r="K840" s="15"/>
      <c r="L840" s="15"/>
      <c r="M840" s="15"/>
    </row>
    <row r="841" spans="2:13" ht="12.75" x14ac:dyDescent="0.2">
      <c r="B841" s="53"/>
      <c r="G841" s="54"/>
      <c r="K841" s="15"/>
      <c r="L841" s="15"/>
      <c r="M841" s="15"/>
    </row>
    <row r="842" spans="2:13" ht="12.75" x14ac:dyDescent="0.2">
      <c r="B842" s="53"/>
      <c r="G842" s="54"/>
      <c r="K842" s="15"/>
      <c r="L842" s="15"/>
      <c r="M842" s="15"/>
    </row>
    <row r="843" spans="2:13" ht="12.75" x14ac:dyDescent="0.2">
      <c r="B843" s="53"/>
      <c r="G843" s="54"/>
      <c r="K843" s="15"/>
      <c r="L843" s="15"/>
      <c r="M843" s="15"/>
    </row>
    <row r="844" spans="2:13" ht="12.75" x14ac:dyDescent="0.2">
      <c r="B844" s="53"/>
      <c r="G844" s="54"/>
      <c r="K844" s="15"/>
      <c r="L844" s="15"/>
      <c r="M844" s="15"/>
    </row>
    <row r="845" spans="2:13" ht="12.75" x14ac:dyDescent="0.2">
      <c r="B845" s="53"/>
      <c r="G845" s="54"/>
      <c r="K845" s="15"/>
      <c r="L845" s="15"/>
      <c r="M845" s="15"/>
    </row>
    <row r="846" spans="2:13" ht="12.75" x14ac:dyDescent="0.2">
      <c r="B846" s="53"/>
      <c r="G846" s="54"/>
      <c r="K846" s="15"/>
      <c r="L846" s="15"/>
      <c r="M846" s="15"/>
    </row>
    <row r="847" spans="2:13" ht="12.75" x14ac:dyDescent="0.2">
      <c r="B847" s="53"/>
      <c r="G847" s="54"/>
      <c r="K847" s="15"/>
      <c r="L847" s="15"/>
      <c r="M847" s="15"/>
    </row>
    <row r="848" spans="2:13" ht="12.75" x14ac:dyDescent="0.2">
      <c r="B848" s="53"/>
      <c r="G848" s="54"/>
      <c r="K848" s="15"/>
      <c r="L848" s="15"/>
      <c r="M848" s="15"/>
    </row>
    <row r="849" spans="2:13" ht="12.75" x14ac:dyDescent="0.2">
      <c r="B849" s="53"/>
      <c r="G849" s="54"/>
      <c r="K849" s="15"/>
      <c r="L849" s="15"/>
      <c r="M849" s="15"/>
    </row>
    <row r="850" spans="2:13" ht="12.75" x14ac:dyDescent="0.2">
      <c r="B850" s="53"/>
      <c r="G850" s="54"/>
      <c r="K850" s="15"/>
      <c r="L850" s="15"/>
      <c r="M850" s="15"/>
    </row>
    <row r="851" spans="2:13" ht="12.75" x14ac:dyDescent="0.2">
      <c r="B851" s="53"/>
      <c r="G851" s="54"/>
      <c r="K851" s="15"/>
      <c r="L851" s="15"/>
      <c r="M851" s="15"/>
    </row>
    <row r="852" spans="2:13" ht="12.75" x14ac:dyDescent="0.2">
      <c r="B852" s="53"/>
      <c r="G852" s="54"/>
      <c r="K852" s="15"/>
      <c r="L852" s="15"/>
      <c r="M852" s="15"/>
    </row>
    <row r="853" spans="2:13" ht="12.75" x14ac:dyDescent="0.2">
      <c r="B853" s="53"/>
      <c r="G853" s="54"/>
      <c r="K853" s="15"/>
      <c r="L853" s="15"/>
      <c r="M853" s="15"/>
    </row>
    <row r="854" spans="2:13" ht="12.75" x14ac:dyDescent="0.2">
      <c r="B854" s="53"/>
      <c r="G854" s="54"/>
      <c r="K854" s="15"/>
      <c r="L854" s="15"/>
      <c r="M854" s="15"/>
    </row>
    <row r="855" spans="2:13" ht="12.75" x14ac:dyDescent="0.2">
      <c r="B855" s="53"/>
      <c r="G855" s="54"/>
      <c r="K855" s="15"/>
      <c r="L855" s="15"/>
      <c r="M855" s="15"/>
    </row>
    <row r="856" spans="2:13" ht="12.75" x14ac:dyDescent="0.2">
      <c r="B856" s="53"/>
      <c r="G856" s="54"/>
      <c r="K856" s="15"/>
      <c r="L856" s="15"/>
      <c r="M856" s="15"/>
    </row>
    <row r="857" spans="2:13" ht="12.75" x14ac:dyDescent="0.2">
      <c r="B857" s="53"/>
      <c r="G857" s="54"/>
      <c r="K857" s="15"/>
      <c r="L857" s="15"/>
      <c r="M857" s="15"/>
    </row>
    <row r="858" spans="2:13" ht="12.75" x14ac:dyDescent="0.2">
      <c r="B858" s="53"/>
      <c r="G858" s="54"/>
      <c r="K858" s="15"/>
      <c r="L858" s="15"/>
      <c r="M858" s="15"/>
    </row>
    <row r="859" spans="2:13" ht="12.75" x14ac:dyDescent="0.2">
      <c r="B859" s="53"/>
      <c r="G859" s="54"/>
      <c r="K859" s="15"/>
      <c r="L859" s="15"/>
      <c r="M859" s="15"/>
    </row>
    <row r="860" spans="2:13" ht="12.75" x14ac:dyDescent="0.2">
      <c r="B860" s="53"/>
      <c r="G860" s="54"/>
      <c r="K860" s="15"/>
      <c r="L860" s="15"/>
      <c r="M860" s="15"/>
    </row>
    <row r="861" spans="2:13" ht="12.75" x14ac:dyDescent="0.2">
      <c r="B861" s="53"/>
      <c r="G861" s="54"/>
      <c r="K861" s="15"/>
      <c r="L861" s="15"/>
      <c r="M861" s="15"/>
    </row>
    <row r="862" spans="2:13" ht="12.75" x14ac:dyDescent="0.2">
      <c r="B862" s="53"/>
      <c r="G862" s="54"/>
      <c r="K862" s="15"/>
      <c r="L862" s="15"/>
      <c r="M862" s="15"/>
    </row>
    <row r="863" spans="2:13" ht="12.75" x14ac:dyDescent="0.2">
      <c r="B863" s="53"/>
      <c r="G863" s="54"/>
      <c r="K863" s="15"/>
      <c r="L863" s="15"/>
      <c r="M863" s="15"/>
    </row>
    <row r="864" spans="2:13" ht="12.75" x14ac:dyDescent="0.2">
      <c r="B864" s="53"/>
      <c r="G864" s="54"/>
      <c r="K864" s="15"/>
      <c r="L864" s="15"/>
      <c r="M864" s="15"/>
    </row>
    <row r="865" spans="2:13" ht="12.75" x14ac:dyDescent="0.2">
      <c r="B865" s="53"/>
      <c r="G865" s="54"/>
      <c r="K865" s="15"/>
      <c r="L865" s="15"/>
      <c r="M865" s="15"/>
    </row>
    <row r="866" spans="2:13" ht="12.75" x14ac:dyDescent="0.2">
      <c r="B866" s="53"/>
      <c r="G866" s="54"/>
      <c r="K866" s="15"/>
      <c r="L866" s="15"/>
      <c r="M866" s="15"/>
    </row>
    <row r="867" spans="2:13" ht="12.75" x14ac:dyDescent="0.2">
      <c r="B867" s="53"/>
      <c r="G867" s="54"/>
      <c r="K867" s="15"/>
      <c r="L867" s="15"/>
      <c r="M867" s="15"/>
    </row>
    <row r="868" spans="2:13" ht="12.75" x14ac:dyDescent="0.2">
      <c r="B868" s="53"/>
      <c r="G868" s="54"/>
      <c r="K868" s="15"/>
      <c r="L868" s="15"/>
      <c r="M868" s="15"/>
    </row>
    <row r="869" spans="2:13" ht="12.75" x14ac:dyDescent="0.2">
      <c r="B869" s="53"/>
      <c r="G869" s="54"/>
      <c r="K869" s="15"/>
      <c r="L869" s="15"/>
      <c r="M869" s="15"/>
    </row>
    <row r="870" spans="2:13" ht="12.75" x14ac:dyDescent="0.2">
      <c r="B870" s="53"/>
      <c r="G870" s="54"/>
      <c r="K870" s="15"/>
      <c r="L870" s="15"/>
      <c r="M870" s="15"/>
    </row>
    <row r="871" spans="2:13" ht="12.75" x14ac:dyDescent="0.2">
      <c r="B871" s="53"/>
      <c r="G871" s="54"/>
      <c r="K871" s="15"/>
      <c r="L871" s="15"/>
      <c r="M871" s="15"/>
    </row>
    <row r="872" spans="2:13" ht="12.75" x14ac:dyDescent="0.2">
      <c r="B872" s="53"/>
      <c r="G872" s="54"/>
      <c r="K872" s="15"/>
      <c r="L872" s="15"/>
      <c r="M872" s="15"/>
    </row>
    <row r="873" spans="2:13" ht="12.75" x14ac:dyDescent="0.2">
      <c r="B873" s="53"/>
      <c r="G873" s="54"/>
      <c r="K873" s="15"/>
      <c r="L873" s="15"/>
      <c r="M873" s="15"/>
    </row>
    <row r="874" spans="2:13" ht="12.75" x14ac:dyDescent="0.2">
      <c r="B874" s="53"/>
      <c r="G874" s="54"/>
      <c r="K874" s="15"/>
      <c r="L874" s="15"/>
      <c r="M874" s="15"/>
    </row>
    <row r="875" spans="2:13" ht="12.75" x14ac:dyDescent="0.2">
      <c r="B875" s="53"/>
      <c r="G875" s="54"/>
      <c r="K875" s="15"/>
      <c r="L875" s="15"/>
      <c r="M875" s="15"/>
    </row>
    <row r="876" spans="2:13" ht="12.75" x14ac:dyDescent="0.2">
      <c r="B876" s="53"/>
      <c r="G876" s="54"/>
      <c r="K876" s="15"/>
      <c r="L876" s="15"/>
      <c r="M876" s="15"/>
    </row>
    <row r="877" spans="2:13" ht="12.75" x14ac:dyDescent="0.2">
      <c r="B877" s="53"/>
      <c r="G877" s="54"/>
      <c r="K877" s="15"/>
      <c r="L877" s="15"/>
      <c r="M877" s="15"/>
    </row>
    <row r="878" spans="2:13" ht="12.75" x14ac:dyDescent="0.2">
      <c r="B878" s="53"/>
      <c r="G878" s="54"/>
      <c r="K878" s="15"/>
      <c r="L878" s="15"/>
      <c r="M878" s="15"/>
    </row>
    <row r="879" spans="2:13" ht="12.75" x14ac:dyDescent="0.2">
      <c r="B879" s="53"/>
      <c r="G879" s="54"/>
      <c r="K879" s="15"/>
      <c r="L879" s="15"/>
      <c r="M879" s="15"/>
    </row>
    <row r="880" spans="2:13" ht="12.75" x14ac:dyDescent="0.2">
      <c r="B880" s="53"/>
      <c r="G880" s="54"/>
      <c r="K880" s="15"/>
      <c r="L880" s="15"/>
      <c r="M880" s="15"/>
    </row>
    <row r="881" spans="2:13" ht="12.75" x14ac:dyDescent="0.2">
      <c r="B881" s="53"/>
      <c r="G881" s="54"/>
      <c r="K881" s="15"/>
      <c r="L881" s="15"/>
      <c r="M881" s="15"/>
    </row>
    <row r="882" spans="2:13" ht="12.75" x14ac:dyDescent="0.2">
      <c r="B882" s="53"/>
      <c r="G882" s="54"/>
      <c r="K882" s="15"/>
      <c r="L882" s="15"/>
      <c r="M882" s="15"/>
    </row>
    <row r="883" spans="2:13" ht="12.75" x14ac:dyDescent="0.2">
      <c r="B883" s="53"/>
      <c r="G883" s="54"/>
      <c r="K883" s="15"/>
      <c r="L883" s="15"/>
      <c r="M883" s="15"/>
    </row>
    <row r="884" spans="2:13" ht="12.75" x14ac:dyDescent="0.2">
      <c r="B884" s="53"/>
      <c r="G884" s="54"/>
      <c r="K884" s="15"/>
      <c r="L884" s="15"/>
      <c r="M884" s="15"/>
    </row>
    <row r="885" spans="2:13" ht="12.75" x14ac:dyDescent="0.2">
      <c r="B885" s="53"/>
      <c r="G885" s="54"/>
      <c r="K885" s="15"/>
      <c r="L885" s="15"/>
      <c r="M885" s="15"/>
    </row>
    <row r="886" spans="2:13" ht="12.75" x14ac:dyDescent="0.2">
      <c r="B886" s="53"/>
      <c r="G886" s="54"/>
      <c r="K886" s="15"/>
      <c r="L886" s="15"/>
      <c r="M886" s="15"/>
    </row>
    <row r="887" spans="2:13" ht="12.75" x14ac:dyDescent="0.2">
      <c r="B887" s="53"/>
      <c r="G887" s="54"/>
      <c r="K887" s="15"/>
      <c r="L887" s="15"/>
      <c r="M887" s="15"/>
    </row>
    <row r="888" spans="2:13" ht="12.75" x14ac:dyDescent="0.2">
      <c r="B888" s="53"/>
      <c r="G888" s="54"/>
      <c r="K888" s="15"/>
      <c r="L888" s="15"/>
      <c r="M888" s="15"/>
    </row>
    <row r="889" spans="2:13" ht="12.75" x14ac:dyDescent="0.2">
      <c r="B889" s="53"/>
      <c r="G889" s="54"/>
      <c r="K889" s="15"/>
      <c r="L889" s="15"/>
      <c r="M889" s="15"/>
    </row>
    <row r="890" spans="2:13" ht="12.75" x14ac:dyDescent="0.2">
      <c r="B890" s="53"/>
      <c r="G890" s="54"/>
      <c r="K890" s="15"/>
      <c r="L890" s="15"/>
      <c r="M890" s="15"/>
    </row>
    <row r="891" spans="2:13" ht="12.75" x14ac:dyDescent="0.2">
      <c r="B891" s="53"/>
      <c r="G891" s="54"/>
      <c r="K891" s="15"/>
      <c r="L891" s="15"/>
      <c r="M891" s="15"/>
    </row>
    <row r="892" spans="2:13" ht="12.75" x14ac:dyDescent="0.2">
      <c r="B892" s="53"/>
      <c r="G892" s="54"/>
      <c r="K892" s="15"/>
      <c r="L892" s="15"/>
      <c r="M892" s="15"/>
    </row>
    <row r="893" spans="2:13" ht="12.75" x14ac:dyDescent="0.2">
      <c r="B893" s="53"/>
      <c r="G893" s="54"/>
      <c r="K893" s="15"/>
      <c r="L893" s="15"/>
      <c r="M893" s="15"/>
    </row>
    <row r="894" spans="2:13" ht="12.75" x14ac:dyDescent="0.2">
      <c r="B894" s="53"/>
      <c r="G894" s="54"/>
      <c r="K894" s="15"/>
      <c r="L894" s="15"/>
      <c r="M894" s="15"/>
    </row>
    <row r="895" spans="2:13" ht="12.75" x14ac:dyDescent="0.2">
      <c r="B895" s="53"/>
      <c r="G895" s="54"/>
      <c r="K895" s="15"/>
      <c r="L895" s="15"/>
      <c r="M895" s="15"/>
    </row>
    <row r="896" spans="2:13" ht="12.75" x14ac:dyDescent="0.2">
      <c r="B896" s="53"/>
      <c r="G896" s="54"/>
      <c r="K896" s="15"/>
      <c r="L896" s="15"/>
      <c r="M896" s="15"/>
    </row>
    <row r="897" spans="2:13" ht="12.75" x14ac:dyDescent="0.2">
      <c r="B897" s="53"/>
      <c r="G897" s="54"/>
      <c r="K897" s="15"/>
      <c r="L897" s="15"/>
      <c r="M897" s="15"/>
    </row>
    <row r="898" spans="2:13" ht="12.75" x14ac:dyDescent="0.2">
      <c r="B898" s="53"/>
      <c r="G898" s="54"/>
      <c r="K898" s="15"/>
      <c r="L898" s="15"/>
      <c r="M898" s="15"/>
    </row>
    <row r="899" spans="2:13" ht="12.75" x14ac:dyDescent="0.2">
      <c r="B899" s="53"/>
      <c r="G899" s="54"/>
      <c r="K899" s="15"/>
      <c r="L899" s="15"/>
      <c r="M899" s="15"/>
    </row>
    <row r="900" spans="2:13" ht="12.75" x14ac:dyDescent="0.2">
      <c r="B900" s="53"/>
      <c r="G900" s="54"/>
      <c r="K900" s="15"/>
      <c r="L900" s="15"/>
      <c r="M900" s="15"/>
    </row>
    <row r="901" spans="2:13" ht="12.75" x14ac:dyDescent="0.2">
      <c r="B901" s="53"/>
      <c r="G901" s="54"/>
      <c r="K901" s="15"/>
      <c r="L901" s="15"/>
      <c r="M901" s="15"/>
    </row>
    <row r="902" spans="2:13" ht="12.75" x14ac:dyDescent="0.2">
      <c r="B902" s="53"/>
      <c r="G902" s="54"/>
      <c r="K902" s="15"/>
      <c r="L902" s="15"/>
      <c r="M902" s="15"/>
    </row>
    <row r="903" spans="2:13" ht="12.75" x14ac:dyDescent="0.2">
      <c r="B903" s="53"/>
      <c r="G903" s="54"/>
      <c r="K903" s="15"/>
      <c r="L903" s="15"/>
      <c r="M903" s="15"/>
    </row>
    <row r="904" spans="2:13" ht="12.75" x14ac:dyDescent="0.2">
      <c r="B904" s="53"/>
      <c r="G904" s="54"/>
      <c r="K904" s="15"/>
      <c r="L904" s="15"/>
      <c r="M904" s="15"/>
    </row>
    <row r="905" spans="2:13" ht="12.75" x14ac:dyDescent="0.2">
      <c r="B905" s="53"/>
      <c r="G905" s="54"/>
      <c r="K905" s="15"/>
      <c r="L905" s="15"/>
      <c r="M905" s="15"/>
    </row>
    <row r="906" spans="2:13" ht="12.75" x14ac:dyDescent="0.2">
      <c r="B906" s="53"/>
      <c r="G906" s="54"/>
      <c r="K906" s="15"/>
      <c r="L906" s="15"/>
      <c r="M906" s="15"/>
    </row>
    <row r="907" spans="2:13" ht="12.75" x14ac:dyDescent="0.2">
      <c r="B907" s="53"/>
      <c r="G907" s="54"/>
      <c r="K907" s="15"/>
      <c r="L907" s="15"/>
      <c r="M907" s="15"/>
    </row>
    <row r="908" spans="2:13" ht="12.75" x14ac:dyDescent="0.2">
      <c r="B908" s="53"/>
      <c r="G908" s="54"/>
      <c r="K908" s="15"/>
      <c r="L908" s="15"/>
      <c r="M908" s="15"/>
    </row>
    <row r="909" spans="2:13" ht="12.75" x14ac:dyDescent="0.2">
      <c r="B909" s="53"/>
      <c r="G909" s="54"/>
      <c r="K909" s="15"/>
      <c r="L909" s="15"/>
      <c r="M909" s="15"/>
    </row>
    <row r="910" spans="2:13" ht="12.75" x14ac:dyDescent="0.2">
      <c r="B910" s="53"/>
      <c r="G910" s="54"/>
      <c r="K910" s="15"/>
      <c r="L910" s="15"/>
      <c r="M910" s="15"/>
    </row>
    <row r="911" spans="2:13" ht="12.75" x14ac:dyDescent="0.2">
      <c r="B911" s="53"/>
      <c r="G911" s="54"/>
      <c r="K911" s="15"/>
      <c r="L911" s="15"/>
      <c r="M911" s="15"/>
    </row>
    <row r="912" spans="2:13" ht="12.75" x14ac:dyDescent="0.2">
      <c r="B912" s="53"/>
      <c r="G912" s="54"/>
      <c r="K912" s="15"/>
      <c r="L912" s="15"/>
      <c r="M912" s="15"/>
    </row>
    <row r="913" spans="2:13" ht="12.75" x14ac:dyDescent="0.2">
      <c r="B913" s="53"/>
      <c r="G913" s="54"/>
      <c r="K913" s="15"/>
      <c r="L913" s="15"/>
      <c r="M913" s="15"/>
    </row>
    <row r="914" spans="2:13" ht="12.75" x14ac:dyDescent="0.2">
      <c r="B914" s="53"/>
      <c r="G914" s="54"/>
      <c r="K914" s="15"/>
      <c r="L914" s="15"/>
      <c r="M914" s="15"/>
    </row>
    <row r="915" spans="2:13" ht="12.75" x14ac:dyDescent="0.2">
      <c r="B915" s="53"/>
      <c r="G915" s="54"/>
      <c r="K915" s="15"/>
      <c r="L915" s="15"/>
      <c r="M915" s="15"/>
    </row>
    <row r="916" spans="2:13" ht="12.75" x14ac:dyDescent="0.2">
      <c r="B916" s="53"/>
      <c r="G916" s="54"/>
      <c r="K916" s="15"/>
      <c r="L916" s="15"/>
      <c r="M916" s="15"/>
    </row>
    <row r="917" spans="2:13" ht="12.75" x14ac:dyDescent="0.2">
      <c r="B917" s="53"/>
      <c r="G917" s="54"/>
      <c r="K917" s="15"/>
      <c r="L917" s="15"/>
      <c r="M917" s="15"/>
    </row>
    <row r="918" spans="2:13" ht="12.75" x14ac:dyDescent="0.2">
      <c r="B918" s="53"/>
      <c r="G918" s="54"/>
      <c r="K918" s="15"/>
      <c r="L918" s="15"/>
      <c r="M918" s="15"/>
    </row>
    <row r="919" spans="2:13" ht="12.75" x14ac:dyDescent="0.2">
      <c r="B919" s="53"/>
      <c r="G919" s="54"/>
      <c r="K919" s="15"/>
      <c r="L919" s="15"/>
      <c r="M919" s="15"/>
    </row>
    <row r="920" spans="2:13" ht="12.75" x14ac:dyDescent="0.2">
      <c r="B920" s="53"/>
      <c r="G920" s="54"/>
      <c r="K920" s="15"/>
      <c r="L920" s="15"/>
      <c r="M920" s="15"/>
    </row>
    <row r="921" spans="2:13" ht="12.75" x14ac:dyDescent="0.2">
      <c r="B921" s="53"/>
      <c r="G921" s="54"/>
      <c r="K921" s="15"/>
      <c r="L921" s="15"/>
      <c r="M921" s="15"/>
    </row>
    <row r="922" spans="2:13" ht="12.75" x14ac:dyDescent="0.2">
      <c r="B922" s="53"/>
      <c r="G922" s="54"/>
      <c r="K922" s="15"/>
      <c r="L922" s="15"/>
      <c r="M922" s="15"/>
    </row>
    <row r="923" spans="2:13" ht="12.75" x14ac:dyDescent="0.2">
      <c r="B923" s="53"/>
      <c r="G923" s="54"/>
      <c r="K923" s="15"/>
      <c r="L923" s="15"/>
      <c r="M923" s="15"/>
    </row>
    <row r="924" spans="2:13" ht="12.75" x14ac:dyDescent="0.2">
      <c r="B924" s="53"/>
      <c r="G924" s="54"/>
      <c r="K924" s="15"/>
      <c r="L924" s="15"/>
      <c r="M924" s="15"/>
    </row>
    <row r="925" spans="2:13" ht="12.75" x14ac:dyDescent="0.2">
      <c r="B925" s="53"/>
      <c r="G925" s="54"/>
      <c r="K925" s="15"/>
      <c r="L925" s="15"/>
      <c r="M925" s="15"/>
    </row>
    <row r="926" spans="2:13" ht="12.75" x14ac:dyDescent="0.2">
      <c r="B926" s="53"/>
      <c r="G926" s="54"/>
      <c r="K926" s="15"/>
      <c r="L926" s="15"/>
      <c r="M926" s="15"/>
    </row>
    <row r="927" spans="2:13" ht="12.75" x14ac:dyDescent="0.2">
      <c r="B927" s="53"/>
      <c r="G927" s="54"/>
      <c r="K927" s="15"/>
      <c r="L927" s="15"/>
      <c r="M927" s="15"/>
    </row>
    <row r="928" spans="2:13" ht="12.75" x14ac:dyDescent="0.2">
      <c r="B928" s="53"/>
      <c r="G928" s="54"/>
      <c r="K928" s="15"/>
      <c r="L928" s="15"/>
      <c r="M928" s="15"/>
    </row>
    <row r="929" spans="2:13" ht="12.75" x14ac:dyDescent="0.2">
      <c r="B929" s="53"/>
      <c r="G929" s="54"/>
      <c r="K929" s="15"/>
      <c r="L929" s="15"/>
      <c r="M929" s="15"/>
    </row>
    <row r="930" spans="2:13" ht="12.75" x14ac:dyDescent="0.2">
      <c r="B930" s="53"/>
      <c r="G930" s="54"/>
      <c r="K930" s="15"/>
      <c r="L930" s="15"/>
      <c r="M930" s="15"/>
    </row>
    <row r="931" spans="2:13" ht="12.75" x14ac:dyDescent="0.2">
      <c r="B931" s="53"/>
      <c r="G931" s="54"/>
      <c r="K931" s="15"/>
      <c r="L931" s="15"/>
      <c r="M931" s="15"/>
    </row>
    <row r="932" spans="2:13" ht="12.75" x14ac:dyDescent="0.2">
      <c r="B932" s="53"/>
      <c r="G932" s="54"/>
      <c r="K932" s="15"/>
      <c r="L932" s="15"/>
      <c r="M932" s="15"/>
    </row>
    <row r="933" spans="2:13" ht="12.75" x14ac:dyDescent="0.2">
      <c r="B933" s="53"/>
      <c r="G933" s="54"/>
      <c r="K933" s="15"/>
      <c r="L933" s="15"/>
      <c r="M933" s="15"/>
    </row>
    <row r="934" spans="2:13" ht="12.75" x14ac:dyDescent="0.2">
      <c r="B934" s="53"/>
      <c r="G934" s="54"/>
      <c r="K934" s="15"/>
      <c r="L934" s="15"/>
      <c r="M934" s="15"/>
    </row>
    <row r="935" spans="2:13" ht="12.75" x14ac:dyDescent="0.2">
      <c r="B935" s="53"/>
      <c r="G935" s="54"/>
      <c r="K935" s="15"/>
      <c r="L935" s="15"/>
      <c r="M935" s="15"/>
    </row>
    <row r="936" spans="2:13" ht="12.75" x14ac:dyDescent="0.2">
      <c r="B936" s="53"/>
      <c r="G936" s="54"/>
      <c r="K936" s="15"/>
      <c r="L936" s="15"/>
      <c r="M936" s="15"/>
    </row>
    <row r="937" spans="2:13" ht="12.75" x14ac:dyDescent="0.2">
      <c r="B937" s="53"/>
      <c r="G937" s="54"/>
      <c r="K937" s="15"/>
      <c r="L937" s="15"/>
      <c r="M937" s="15"/>
    </row>
    <row r="938" spans="2:13" ht="12.75" x14ac:dyDescent="0.2">
      <c r="B938" s="53"/>
      <c r="G938" s="54"/>
      <c r="K938" s="15"/>
      <c r="L938" s="15"/>
      <c r="M938" s="15"/>
    </row>
    <row r="939" spans="2:13" ht="12.75" x14ac:dyDescent="0.2">
      <c r="B939" s="53"/>
      <c r="G939" s="54"/>
      <c r="K939" s="15"/>
      <c r="L939" s="15"/>
      <c r="M939" s="15"/>
    </row>
    <row r="940" spans="2:13" ht="12.75" x14ac:dyDescent="0.2">
      <c r="B940" s="53"/>
      <c r="G940" s="54"/>
      <c r="K940" s="15"/>
      <c r="L940" s="15"/>
      <c r="M940" s="15"/>
    </row>
    <row r="941" spans="2:13" ht="12.75" x14ac:dyDescent="0.2">
      <c r="B941" s="53"/>
      <c r="G941" s="54"/>
      <c r="K941" s="15"/>
      <c r="L941" s="15"/>
      <c r="M941" s="15"/>
    </row>
    <row r="942" spans="2:13" ht="12.75" x14ac:dyDescent="0.2">
      <c r="B942" s="53"/>
      <c r="G942" s="54"/>
      <c r="K942" s="15"/>
      <c r="L942" s="15"/>
      <c r="M942" s="15"/>
    </row>
    <row r="943" spans="2:13" ht="12.75" x14ac:dyDescent="0.2">
      <c r="B943" s="53"/>
      <c r="G943" s="54"/>
      <c r="K943" s="15"/>
      <c r="L943" s="15"/>
      <c r="M943" s="15"/>
    </row>
    <row r="944" spans="2:13" ht="12.75" x14ac:dyDescent="0.2">
      <c r="B944" s="53"/>
      <c r="G944" s="54"/>
      <c r="K944" s="15"/>
      <c r="L944" s="15"/>
      <c r="M944" s="15"/>
    </row>
    <row r="945" spans="2:13" ht="12.75" x14ac:dyDescent="0.2">
      <c r="B945" s="53"/>
      <c r="G945" s="54"/>
      <c r="K945" s="15"/>
      <c r="L945" s="15"/>
      <c r="M945" s="15"/>
    </row>
    <row r="946" spans="2:13" ht="12.75" x14ac:dyDescent="0.2">
      <c r="B946" s="53"/>
      <c r="G946" s="54"/>
      <c r="K946" s="15"/>
      <c r="L946" s="15"/>
      <c r="M946" s="15"/>
    </row>
    <row r="947" spans="2:13" ht="12.75" x14ac:dyDescent="0.2">
      <c r="B947" s="53"/>
      <c r="G947" s="54"/>
      <c r="K947" s="15"/>
      <c r="L947" s="15"/>
      <c r="M947" s="15"/>
    </row>
    <row r="948" spans="2:13" ht="12.75" x14ac:dyDescent="0.2">
      <c r="B948" s="53"/>
      <c r="G948" s="54"/>
      <c r="K948" s="15"/>
      <c r="L948" s="15"/>
      <c r="M948" s="15"/>
    </row>
    <row r="949" spans="2:13" ht="12.75" x14ac:dyDescent="0.2">
      <c r="B949" s="53"/>
      <c r="G949" s="54"/>
      <c r="K949" s="15"/>
      <c r="L949" s="15"/>
      <c r="M949" s="15"/>
    </row>
    <row r="950" spans="2:13" ht="12.75" x14ac:dyDescent="0.2">
      <c r="B950" s="53"/>
      <c r="G950" s="54"/>
      <c r="K950" s="15"/>
      <c r="L950" s="15"/>
      <c r="M950" s="15"/>
    </row>
    <row r="951" spans="2:13" ht="12.75" x14ac:dyDescent="0.2">
      <c r="B951" s="53"/>
      <c r="G951" s="54"/>
      <c r="K951" s="15"/>
      <c r="L951" s="15"/>
      <c r="M951" s="15"/>
    </row>
    <row r="952" spans="2:13" ht="12.75" x14ac:dyDescent="0.2">
      <c r="B952" s="53"/>
      <c r="G952" s="54"/>
      <c r="K952" s="15"/>
      <c r="L952" s="15"/>
      <c r="M952" s="15"/>
    </row>
    <row r="953" spans="2:13" ht="12.75" x14ac:dyDescent="0.2">
      <c r="B953" s="53"/>
      <c r="G953" s="54"/>
      <c r="K953" s="15"/>
      <c r="L953" s="15"/>
      <c r="M953" s="15"/>
    </row>
    <row r="954" spans="2:13" ht="12.75" x14ac:dyDescent="0.2">
      <c r="B954" s="53"/>
      <c r="G954" s="54"/>
      <c r="K954" s="15"/>
      <c r="L954" s="15"/>
      <c r="M954" s="15"/>
    </row>
    <row r="955" spans="2:13" ht="12.75" x14ac:dyDescent="0.2">
      <c r="B955" s="53"/>
      <c r="G955" s="54"/>
      <c r="K955" s="15"/>
      <c r="L955" s="15"/>
      <c r="M955" s="15"/>
    </row>
    <row r="956" spans="2:13" ht="12.75" x14ac:dyDescent="0.2">
      <c r="B956" s="53"/>
      <c r="G956" s="54"/>
      <c r="K956" s="15"/>
      <c r="L956" s="15"/>
      <c r="M956" s="15"/>
    </row>
    <row r="957" spans="2:13" ht="12.75" x14ac:dyDescent="0.2">
      <c r="B957" s="53"/>
      <c r="G957" s="54"/>
      <c r="K957" s="15"/>
      <c r="L957" s="15"/>
      <c r="M957" s="15"/>
    </row>
    <row r="958" spans="2:13" ht="12.75" x14ac:dyDescent="0.2">
      <c r="B958" s="53"/>
      <c r="G958" s="54"/>
      <c r="K958" s="15"/>
      <c r="L958" s="15"/>
      <c r="M958" s="15"/>
    </row>
    <row r="959" spans="2:13" ht="12.75" x14ac:dyDescent="0.2">
      <c r="B959" s="53"/>
      <c r="G959" s="54"/>
      <c r="K959" s="15"/>
      <c r="L959" s="15"/>
      <c r="M959" s="15"/>
    </row>
    <row r="960" spans="2:13" ht="12.75" x14ac:dyDescent="0.2">
      <c r="B960" s="53"/>
      <c r="G960" s="54"/>
      <c r="K960" s="15"/>
      <c r="L960" s="15"/>
      <c r="M960" s="15"/>
    </row>
    <row r="961" spans="2:13" ht="12.75" x14ac:dyDescent="0.2">
      <c r="B961" s="53"/>
      <c r="G961" s="54"/>
      <c r="K961" s="15"/>
      <c r="L961" s="15"/>
      <c r="M961" s="15"/>
    </row>
    <row r="962" spans="2:13" ht="12.75" x14ac:dyDescent="0.2">
      <c r="B962" s="53"/>
      <c r="G962" s="54"/>
      <c r="K962" s="15"/>
      <c r="L962" s="15"/>
      <c r="M962" s="15"/>
    </row>
    <row r="963" spans="2:13" ht="12.75" x14ac:dyDescent="0.2">
      <c r="B963" s="53"/>
      <c r="G963" s="54"/>
      <c r="K963" s="15"/>
      <c r="L963" s="15"/>
      <c r="M963" s="15"/>
    </row>
    <row r="964" spans="2:13" ht="12.75" x14ac:dyDescent="0.2">
      <c r="B964" s="53"/>
      <c r="G964" s="54"/>
      <c r="K964" s="15"/>
      <c r="L964" s="15"/>
      <c r="M964" s="15"/>
    </row>
    <row r="965" spans="2:13" ht="12.75" x14ac:dyDescent="0.2">
      <c r="B965" s="53"/>
      <c r="G965" s="54"/>
      <c r="K965" s="15"/>
      <c r="L965" s="15"/>
      <c r="M965" s="15"/>
    </row>
    <row r="966" spans="2:13" ht="12.75" x14ac:dyDescent="0.2">
      <c r="B966" s="53"/>
      <c r="G966" s="54"/>
      <c r="K966" s="15"/>
      <c r="L966" s="15"/>
      <c r="M966" s="15"/>
    </row>
    <row r="967" spans="2:13" ht="12.75" x14ac:dyDescent="0.2">
      <c r="B967" s="53"/>
      <c r="G967" s="54"/>
      <c r="K967" s="15"/>
      <c r="L967" s="15"/>
      <c r="M967" s="15"/>
    </row>
    <row r="968" spans="2:13" ht="12.75" x14ac:dyDescent="0.2">
      <c r="B968" s="53"/>
      <c r="G968" s="54"/>
      <c r="K968" s="15"/>
      <c r="L968" s="15"/>
      <c r="M968" s="15"/>
    </row>
    <row r="969" spans="2:13" ht="12.75" x14ac:dyDescent="0.2">
      <c r="B969" s="53"/>
      <c r="G969" s="54"/>
      <c r="K969" s="15"/>
      <c r="L969" s="15"/>
      <c r="M969" s="15"/>
    </row>
    <row r="970" spans="2:13" ht="12.75" x14ac:dyDescent="0.2">
      <c r="B970" s="53"/>
      <c r="G970" s="54"/>
      <c r="K970" s="15"/>
      <c r="L970" s="15"/>
      <c r="M970" s="15"/>
    </row>
    <row r="971" spans="2:13" ht="12.75" x14ac:dyDescent="0.2">
      <c r="B971" s="53"/>
      <c r="G971" s="54"/>
      <c r="K971" s="15"/>
      <c r="L971" s="15"/>
      <c r="M971" s="15"/>
    </row>
    <row r="972" spans="2:13" ht="12.75" x14ac:dyDescent="0.2">
      <c r="B972" s="53"/>
      <c r="G972" s="54"/>
      <c r="K972" s="15"/>
      <c r="L972" s="15"/>
      <c r="M972" s="15"/>
    </row>
    <row r="973" spans="2:13" ht="12.75" x14ac:dyDescent="0.2">
      <c r="B973" s="53"/>
      <c r="G973" s="54"/>
      <c r="K973" s="15"/>
      <c r="L973" s="15"/>
      <c r="M973" s="15"/>
    </row>
    <row r="974" spans="2:13" ht="12.75" x14ac:dyDescent="0.2">
      <c r="B974" s="53"/>
      <c r="G974" s="54"/>
      <c r="K974" s="15"/>
      <c r="L974" s="15"/>
      <c r="M974" s="15"/>
    </row>
    <row r="975" spans="2:13" ht="12.75" x14ac:dyDescent="0.2">
      <c r="B975" s="53"/>
      <c r="G975" s="54"/>
      <c r="K975" s="15"/>
      <c r="L975" s="15"/>
      <c r="M975" s="15"/>
    </row>
    <row r="976" spans="2:13" ht="12.75" x14ac:dyDescent="0.2">
      <c r="B976" s="53"/>
      <c r="G976" s="54"/>
      <c r="K976" s="15"/>
      <c r="L976" s="15"/>
      <c r="M976" s="15"/>
    </row>
    <row r="977" spans="2:13" ht="12.75" x14ac:dyDescent="0.2">
      <c r="B977" s="53"/>
      <c r="G977" s="54"/>
      <c r="K977" s="15"/>
      <c r="L977" s="15"/>
      <c r="M977" s="15"/>
    </row>
    <row r="978" spans="2:13" ht="12.75" x14ac:dyDescent="0.2">
      <c r="B978" s="53"/>
      <c r="G978" s="54"/>
      <c r="K978" s="15"/>
      <c r="L978" s="15"/>
      <c r="M978" s="15"/>
    </row>
    <row r="979" spans="2:13" ht="12.75" x14ac:dyDescent="0.2">
      <c r="B979" s="53"/>
      <c r="G979" s="54"/>
      <c r="K979" s="15"/>
      <c r="L979" s="15"/>
      <c r="M979" s="15"/>
    </row>
    <row r="980" spans="2:13" ht="12.75" x14ac:dyDescent="0.2">
      <c r="B980" s="53"/>
      <c r="G980" s="54"/>
      <c r="K980" s="15"/>
      <c r="L980" s="15"/>
      <c r="M980" s="15"/>
    </row>
    <row r="981" spans="2:13" ht="12.75" x14ac:dyDescent="0.2">
      <c r="B981" s="53"/>
      <c r="G981" s="54"/>
      <c r="K981" s="15"/>
      <c r="L981" s="15"/>
      <c r="M981" s="15"/>
    </row>
    <row r="982" spans="2:13" ht="12.75" x14ac:dyDescent="0.2">
      <c r="B982" s="53"/>
      <c r="G982" s="54"/>
      <c r="K982" s="15"/>
      <c r="L982" s="15"/>
      <c r="M982" s="15"/>
    </row>
    <row r="983" spans="2:13" ht="12.75" x14ac:dyDescent="0.2">
      <c r="B983" s="53"/>
      <c r="G983" s="54"/>
      <c r="K983" s="15"/>
      <c r="L983" s="15"/>
      <c r="M983" s="15"/>
    </row>
    <row r="984" spans="2:13" ht="12.75" x14ac:dyDescent="0.2">
      <c r="B984" s="53"/>
      <c r="G984" s="54"/>
      <c r="K984" s="15"/>
      <c r="L984" s="15"/>
      <c r="M984" s="15"/>
    </row>
    <row r="985" spans="2:13" ht="12.75" x14ac:dyDescent="0.2">
      <c r="B985" s="53"/>
      <c r="G985" s="54"/>
      <c r="K985" s="15"/>
      <c r="L985" s="15"/>
      <c r="M985" s="15"/>
    </row>
    <row r="986" spans="2:13" ht="12.75" x14ac:dyDescent="0.2">
      <c r="B986" s="53"/>
      <c r="G986" s="54"/>
      <c r="K986" s="15"/>
      <c r="L986" s="15"/>
      <c r="M986" s="15"/>
    </row>
    <row r="987" spans="2:13" ht="12.75" x14ac:dyDescent="0.2">
      <c r="B987" s="53"/>
      <c r="G987" s="54"/>
      <c r="K987" s="15"/>
      <c r="L987" s="15"/>
      <c r="M987" s="15"/>
    </row>
    <row r="988" spans="2:13" ht="12.75" x14ac:dyDescent="0.2">
      <c r="B988" s="53"/>
      <c r="G988" s="54"/>
      <c r="K988" s="15"/>
      <c r="L988" s="15"/>
      <c r="M988" s="15"/>
    </row>
    <row r="989" spans="2:13" ht="12.75" x14ac:dyDescent="0.2">
      <c r="B989" s="53"/>
      <c r="G989" s="54"/>
      <c r="K989" s="15"/>
      <c r="L989" s="15"/>
      <c r="M989" s="15"/>
    </row>
    <row r="990" spans="2:13" ht="12.75" x14ac:dyDescent="0.2">
      <c r="B990" s="53"/>
      <c r="G990" s="54"/>
      <c r="K990" s="15"/>
      <c r="L990" s="15"/>
      <c r="M990" s="15"/>
    </row>
    <row r="991" spans="2:13" ht="12.75" x14ac:dyDescent="0.2">
      <c r="B991" s="53"/>
      <c r="G991" s="54"/>
      <c r="K991" s="15"/>
      <c r="L991" s="15"/>
      <c r="M991" s="15"/>
    </row>
    <row r="992" spans="2:13" ht="12.75" x14ac:dyDescent="0.2">
      <c r="B992" s="53"/>
      <c r="G992" s="54"/>
      <c r="K992" s="15"/>
      <c r="L992" s="15"/>
      <c r="M992" s="15"/>
    </row>
    <row r="993" spans="2:13" ht="12.75" x14ac:dyDescent="0.2">
      <c r="B993" s="53"/>
      <c r="G993" s="54"/>
      <c r="K993" s="15"/>
      <c r="L993" s="15"/>
      <c r="M993" s="15"/>
    </row>
    <row r="994" spans="2:13" ht="12.75" x14ac:dyDescent="0.2">
      <c r="B994" s="53"/>
      <c r="G994" s="54"/>
      <c r="K994" s="15"/>
      <c r="L994" s="15"/>
      <c r="M994" s="15"/>
    </row>
    <row r="995" spans="2:13" ht="12.75" x14ac:dyDescent="0.2">
      <c r="B995" s="53"/>
      <c r="G995" s="54"/>
      <c r="K995" s="15"/>
      <c r="L995" s="15"/>
      <c r="M995" s="15"/>
    </row>
    <row r="996" spans="2:13" ht="12.75" x14ac:dyDescent="0.2">
      <c r="B996" s="53"/>
      <c r="G996" s="54"/>
      <c r="K996" s="15"/>
      <c r="L996" s="15"/>
      <c r="M996" s="15"/>
    </row>
    <row r="997" spans="2:13" ht="12.75" x14ac:dyDescent="0.2">
      <c r="B997" s="53"/>
      <c r="G997" s="54"/>
      <c r="K997" s="15"/>
      <c r="L997" s="15"/>
      <c r="M997" s="15"/>
    </row>
    <row r="998" spans="2:13" ht="12.75" x14ac:dyDescent="0.2">
      <c r="B998" s="53"/>
      <c r="G998" s="54"/>
      <c r="K998" s="15"/>
      <c r="L998" s="15"/>
      <c r="M998" s="15"/>
    </row>
    <row r="999" spans="2:13" ht="12.75" x14ac:dyDescent="0.2">
      <c r="B999" s="53"/>
      <c r="G999" s="54"/>
      <c r="K999" s="15"/>
      <c r="L999" s="15"/>
      <c r="M999" s="15"/>
    </row>
    <row r="1000" spans="2:13" ht="12.75" x14ac:dyDescent="0.2">
      <c r="B1000" s="53"/>
      <c r="G1000" s="54"/>
      <c r="K1000" s="15"/>
      <c r="L1000" s="15"/>
      <c r="M1000" s="15"/>
    </row>
    <row r="1001" spans="2:13" ht="12.75" x14ac:dyDescent="0.2">
      <c r="B1001" s="53"/>
      <c r="G1001" s="54"/>
      <c r="K1001" s="15"/>
      <c r="L1001" s="15"/>
      <c r="M1001" s="15"/>
    </row>
    <row r="1002" spans="2:13" ht="12.75" x14ac:dyDescent="0.2">
      <c r="B1002" s="53"/>
      <c r="G1002" s="54"/>
    </row>
    <row r="1003" spans="2:13" ht="12.75" x14ac:dyDescent="0.2">
      <c r="B1003" s="53"/>
      <c r="G1003" s="54"/>
    </row>
    <row r="1004" spans="2:13" ht="12.75" x14ac:dyDescent="0.2">
      <c r="B1004" s="53"/>
      <c r="G1004" s="54"/>
    </row>
    <row r="1005" spans="2:13" ht="12.75" x14ac:dyDescent="0.2">
      <c r="B1005" s="53"/>
      <c r="G1005" s="54"/>
    </row>
    <row r="1006" spans="2:13" ht="12.75" x14ac:dyDescent="0.2">
      <c r="B1006" s="53"/>
      <c r="G1006" s="54"/>
    </row>
    <row r="1007" spans="2:13" ht="12.75" x14ac:dyDescent="0.2">
      <c r="B1007" s="53"/>
      <c r="G1007" s="54"/>
    </row>
    <row r="1008" spans="2:13" ht="12.75" x14ac:dyDescent="0.2">
      <c r="B1008" s="53"/>
      <c r="G1008" s="54"/>
    </row>
    <row r="1009" spans="2:7" ht="12.75" x14ac:dyDescent="0.2">
      <c r="B1009" s="53"/>
      <c r="G1009" s="54"/>
    </row>
    <row r="1010" spans="2:7" ht="12.75" x14ac:dyDescent="0.2">
      <c r="B1010" s="53"/>
      <c r="G1010" s="54"/>
    </row>
    <row r="1011" spans="2:7" ht="12.75" x14ac:dyDescent="0.2">
      <c r="B1011" s="53"/>
      <c r="G1011" s="54"/>
    </row>
    <row r="1012" spans="2:7" ht="12.75" x14ac:dyDescent="0.2">
      <c r="B1012" s="53"/>
      <c r="G1012" s="54"/>
    </row>
    <row r="1013" spans="2:7" ht="12.75" x14ac:dyDescent="0.2">
      <c r="B1013" s="53"/>
      <c r="G1013" s="54"/>
    </row>
    <row r="1014" spans="2:7" ht="12.75" x14ac:dyDescent="0.2">
      <c r="B1014" s="53"/>
      <c r="G1014" s="54"/>
    </row>
    <row r="1015" spans="2:7" ht="12.75" x14ac:dyDescent="0.2">
      <c r="B1015" s="53"/>
      <c r="G1015" s="54"/>
    </row>
    <row r="1016" spans="2:7" ht="12.75" x14ac:dyDescent="0.2">
      <c r="B1016" s="53"/>
      <c r="G1016" s="54"/>
    </row>
    <row r="1017" spans="2:7" ht="12.75" x14ac:dyDescent="0.2">
      <c r="B1017" s="53"/>
      <c r="G1017" s="54"/>
    </row>
    <row r="1018" spans="2:7" ht="12.75" x14ac:dyDescent="0.2">
      <c r="B1018" s="53"/>
      <c r="G1018" s="54"/>
    </row>
    <row r="1019" spans="2:7" ht="12.75" x14ac:dyDescent="0.2">
      <c r="B1019" s="53"/>
      <c r="G1019" s="54"/>
    </row>
    <row r="1020" spans="2:7" ht="12.75" x14ac:dyDescent="0.2">
      <c r="B1020" s="53"/>
      <c r="G1020" s="54"/>
    </row>
    <row r="1021" spans="2:7" ht="12.75" x14ac:dyDescent="0.2">
      <c r="B1021" s="53"/>
      <c r="G1021" s="54"/>
    </row>
    <row r="1022" spans="2:7" ht="12.75" x14ac:dyDescent="0.2">
      <c r="B1022" s="53"/>
      <c r="G1022" s="54"/>
    </row>
  </sheetData>
  <mergeCells count="1">
    <mergeCell ref="N3:N6"/>
  </mergeCells>
  <hyperlinks>
    <hyperlink ref="G3" r:id="rId1"/>
    <hyperlink ref="G4" r:id="rId2"/>
    <hyperlink ref="G5" r:id="rId3"/>
    <hyperlink ref="G8" r:id="rId4"/>
    <hyperlink ref="G9" r:id="rId5"/>
    <hyperlink ref="G10" r:id="rId6"/>
    <hyperlink ref="G11" r:id="rId7"/>
    <hyperlink ref="G12" r:id="rId8"/>
    <hyperlink ref="G13" r:id="rId9"/>
    <hyperlink ref="G14" r:id="rId10"/>
    <hyperlink ref="G15" r:id="rId11"/>
    <hyperlink ref="G16" r:id="rId12"/>
    <hyperlink ref="G17" r:id="rId13"/>
    <hyperlink ref="G21" r:id="rId14"/>
    <hyperlink ref="G22" r:id="rId15"/>
    <hyperlink ref="G23" r:id="rId16"/>
    <hyperlink ref="G24" r:id="rId17"/>
    <hyperlink ref="G25" r:id="rId18"/>
    <hyperlink ref="G26" r:id="rId19"/>
    <hyperlink ref="G27" r:id="rId20"/>
    <hyperlink ref="G28" r:id="rId21"/>
    <hyperlink ref="G29" r:id="rId22"/>
    <hyperlink ref="G30" r:id="rId23"/>
    <hyperlink ref="G31" r:id="rId24"/>
    <hyperlink ref="G32" r:id="rId25"/>
    <hyperlink ref="G33" r:id="rId26"/>
    <hyperlink ref="G34" r:id="rId27"/>
    <hyperlink ref="G35" r:id="rId28"/>
    <hyperlink ref="G36" r:id="rId29"/>
    <hyperlink ref="G37" r:id="rId30"/>
    <hyperlink ref="G38" r:id="rId31"/>
    <hyperlink ref="G39" r:id="rId32"/>
    <hyperlink ref="G40" r:id="rId33"/>
    <hyperlink ref="G41" r:id="rId34"/>
  </hyperlinks>
  <pageMargins left="0.7" right="0.7" top="0.75" bottom="0.75" header="0.3" footer="0.3"/>
  <tableParts count="2">
    <tablePart r:id="rId35"/>
    <tablePart r:id="rId3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Details</vt:lpstr>
      <vt:lpstr>Details OLD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Longchamps</dc:creator>
  <cp:lastModifiedBy>Jennifer Longchamps</cp:lastModifiedBy>
  <dcterms:created xsi:type="dcterms:W3CDTF">2018-05-25T21:06:50Z</dcterms:created>
  <dcterms:modified xsi:type="dcterms:W3CDTF">2018-05-25T21:06:50Z</dcterms:modified>
</cp:coreProperties>
</file>